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Y:\Bilancio trasparente\"/>
    </mc:Choice>
  </mc:AlternateContent>
  <xr:revisionPtr revIDLastSave="0" documentId="13_ncr:1_{015E58AD-8EF7-45DA-B9E1-73D108389F77}" xr6:coauthVersionLast="47" xr6:coauthVersionMax="47" xr10:uidLastSave="{00000000-0000-0000-0000-000000000000}"/>
  <bookViews>
    <workbookView xWindow="-120" yWindow="-120" windowWidth="23280" windowHeight="12600" xr2:uid="{6A0967B4-77F5-4157-9C55-2D437AD8734F}"/>
  </bookViews>
  <sheets>
    <sheet name="società-consolidati-consorzi 22" sheetId="1" r:id="rId1"/>
    <sheet name="Foglio2" sheetId="2" r:id="rId2"/>
  </sheets>
  <definedNames>
    <definedName name="_xlnm.Print_Area" localSheetId="0">'società-consolidati-consorzi 22'!$A$1:$N$40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6" i="1" l="1"/>
  <c r="H28" i="1"/>
  <c r="H27" i="1"/>
  <c r="H25" i="1"/>
</calcChain>
</file>

<file path=xl/sharedStrings.xml><?xml version="1.0" encoding="utf-8"?>
<sst xmlns="http://schemas.openxmlformats.org/spreadsheetml/2006/main" count="76" uniqueCount="69">
  <si>
    <t>Società/Ente valori in euro</t>
  </si>
  <si>
    <t>Data di Costituzione (1)</t>
  </si>
  <si>
    <t>Quota di Partecipazione del Comune</t>
  </si>
  <si>
    <t>Settore Merceologico</t>
  </si>
  <si>
    <t>N° Dipendenti</t>
  </si>
  <si>
    <t>PARTECIPAZIONI DIRETTE - DATI BILANCIO 2017 - valori in euro</t>
  </si>
  <si>
    <t>Valore Produzione (A)</t>
  </si>
  <si>
    <t xml:space="preserve">Costo Produzione        (B) </t>
  </si>
  <si>
    <t>Differenza Valore e Costo Produzione (A-B)</t>
  </si>
  <si>
    <t>Voce B9 del Conto Economico - Personale</t>
  </si>
  <si>
    <t>Utile/Perdita di esercizio</t>
  </si>
  <si>
    <t>Capitale Sociale</t>
  </si>
  <si>
    <t>Patrimonio Netto</t>
  </si>
  <si>
    <t>Debiti (3)</t>
  </si>
  <si>
    <t>TFR (4)</t>
  </si>
  <si>
    <t>A2A Gruppo (2)</t>
  </si>
  <si>
    <t>A2A S.p.A. (2)</t>
  </si>
  <si>
    <t>energia e calore</t>
  </si>
  <si>
    <t>A.F.M. S.p.A. (5)</t>
  </si>
  <si>
    <t>2000</t>
  </si>
  <si>
    <t>Farmacie Comunali Milanesi</t>
  </si>
  <si>
    <t>AMAT S.r.l.</t>
  </si>
  <si>
    <t>territorio e ambiente</t>
  </si>
  <si>
    <t>AREXPO S.p.A.</t>
  </si>
  <si>
    <t>acquisizioni terreni Expo</t>
  </si>
  <si>
    <t>ATM Gruppo (2)</t>
  </si>
  <si>
    <t>ATM S.p.A. (2)</t>
  </si>
  <si>
    <t>trasporto pubblico</t>
  </si>
  <si>
    <t>CAP HOLDING Gruppo (2)</t>
  </si>
  <si>
    <t>CAP HOLDING S.p.A. (2)</t>
  </si>
  <si>
    <t>servizio idrico</t>
  </si>
  <si>
    <t>MILANO RISTORAZIONE S.p.A.</t>
  </si>
  <si>
    <t>luglio 2000</t>
  </si>
  <si>
    <t>99% + 1% azioni proprie</t>
  </si>
  <si>
    <t>gestione mense scolastiche</t>
  </si>
  <si>
    <t>MILANOSPORT S.p.A.</t>
  </si>
  <si>
    <t>servizi sportivi</t>
  </si>
  <si>
    <t>MM S.p.A. (2)</t>
  </si>
  <si>
    <t>infrastrutture</t>
  </si>
  <si>
    <t>SEA Gruppo (2)</t>
  </si>
  <si>
    <t>SEA S.p.A. (2)</t>
  </si>
  <si>
    <t>SO.GE.M.I. S.p.A.</t>
  </si>
  <si>
    <t>24/02/1956</t>
  </si>
  <si>
    <t>mercati generali</t>
  </si>
  <si>
    <t>SPV Linea M4 S.p.A.</t>
  </si>
  <si>
    <t>CSI Piemonte</t>
  </si>
  <si>
    <t>informatica</t>
  </si>
  <si>
    <t>Agenzia TPL</t>
  </si>
  <si>
    <t>N.A.</t>
  </si>
  <si>
    <t>cultura e istruzione</t>
  </si>
  <si>
    <t>Produzione ed esecuzione di spettacoli lirici, concerti e danza In Italia e all'estero</t>
  </si>
  <si>
    <t>Produzione ed esecuzione di spettacoli di prosa, concerti e danza In Italia e all'estero</t>
  </si>
  <si>
    <t xml:space="preserve">Ente Parco Regionale delle Groane </t>
  </si>
  <si>
    <t>Ente Parco Nord Milano</t>
  </si>
  <si>
    <t>Consorzio Villa Reale e Parco di Monza</t>
  </si>
  <si>
    <t>NOTE:</t>
  </si>
  <si>
    <t>(1) data di costituzione originaria, di inizio attività, indipendentemente dalla ragione sociale.</t>
  </si>
  <si>
    <t xml:space="preserve">(2) i dati riportati provengono da prospetti di bilancio redatti secondo i pricipi IAS/IFRS; </t>
  </si>
  <si>
    <t>(4) inclusi altri benefici ai dipendenti</t>
  </si>
  <si>
    <t>= area di consolidamento del Comune di Milano</t>
  </si>
  <si>
    <t>(3) per CAP Holding e SEA la voce Debiti è stata calcolata come Totale Passività - TFR - Fondo Rischi e Oneri.</t>
  </si>
  <si>
    <t>(6) La percentuale di partecipazione negli enti strumentali è stata determinata applicando il criterio della rappresentanza all'interno degli organi decisionali.</t>
  </si>
  <si>
    <t>Fondazione Milano - Scuole Civiche (6)</t>
  </si>
  <si>
    <t>Fondazione Teatro alla Scala (6)</t>
  </si>
  <si>
    <t>Fondazione Piccolo Teatro di Milano - Teatro d'Europa (6)</t>
  </si>
  <si>
    <t>MUSA S.c.a.r.l.</t>
  </si>
  <si>
    <t>ricerca</t>
  </si>
  <si>
    <t xml:space="preserve">24 entità elencate: 10 società e 3 enti consolidati; oltre a 3 Gruppi societari;
3 società e 5 enti partecipati;
</t>
  </si>
  <si>
    <t>(5) bilancio annuale al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</si>
</sst>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>
    <font>
      <sz val="11"/>
      <color theme="1"/>
      <name val="Aptos"/>
      <family val="2"/>
      <scheme val="minor"/>
    </font>
    <font>
      <sz val="11"/>
      <color theme="1"/>
      <name val="Aptos"/>
      <family val="2"/>
      <scheme val="minor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right" vertical="center" wrapText="1"/>
    </xf>
    <xf numFmtId="43" fontId="4" fillId="0" borderId="2" xfId="1" applyFont="1" applyFill="1" applyBorder="1" applyAlignment="1">
      <alignment horizontal="right" vertical="center" wrapText="1"/>
    </xf>
    <xf numFmtId="14" fontId="4" fillId="0" borderId="2" xfId="0" quotePrefix="1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0" fontId="4" fillId="0" borderId="2" xfId="0" quotePrefix="1" applyNumberFormat="1" applyFont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left" vertical="center"/>
    </xf>
    <xf numFmtId="165" fontId="4" fillId="0" borderId="2" xfId="1" applyNumberFormat="1" applyFont="1" applyFill="1" applyBorder="1" applyAlignment="1">
      <alignment horizontal="right" vertical="center"/>
    </xf>
    <xf numFmtId="165" fontId="4" fillId="0" borderId="2" xfId="1" quotePrefix="1" applyNumberFormat="1" applyFont="1" applyFill="1" applyBorder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10" fontId="4" fillId="0" borderId="0" xfId="0" quotePrefix="1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left" vertical="center"/>
    </xf>
    <xf numFmtId="165" fontId="4" fillId="0" borderId="0" xfId="1" quotePrefix="1" applyNumberFormat="1" applyFont="1" applyFill="1" applyBorder="1" applyAlignment="1">
      <alignment horizontal="right" vertical="center"/>
    </xf>
    <xf numFmtId="0" fontId="5" fillId="0" borderId="0" xfId="0" applyFont="1"/>
    <xf numFmtId="0" fontId="4" fillId="2" borderId="0" xfId="0" applyFont="1" applyFill="1"/>
    <xf numFmtId="0" fontId="6" fillId="2" borderId="0" xfId="0" applyFont="1" applyFill="1"/>
    <xf numFmtId="0" fontId="4" fillId="3" borderId="0" xfId="0" applyFont="1" applyFill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10" fontId="4" fillId="0" borderId="0" xfId="0" applyNumberFormat="1" applyFont="1"/>
    <xf numFmtId="10" fontId="4" fillId="3" borderId="0" xfId="0" applyNumberFormat="1" applyFont="1" applyFill="1"/>
    <xf numFmtId="3" fontId="5" fillId="0" borderId="0" xfId="0" applyNumberFormat="1" applyFont="1"/>
    <xf numFmtId="43" fontId="5" fillId="0" borderId="0" xfId="1" applyFont="1"/>
    <xf numFmtId="0" fontId="4" fillId="3" borderId="0" xfId="0" quotePrefix="1" applyFont="1" applyFill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/>
    </xf>
    <xf numFmtId="165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/>
    </xf>
    <xf numFmtId="165" fontId="4" fillId="3" borderId="0" xfId="1" quotePrefix="1" applyNumberFormat="1" applyFont="1" applyFill="1" applyAlignment="1">
      <alignment horizontal="center"/>
    </xf>
    <xf numFmtId="0" fontId="7" fillId="0" borderId="0" xfId="0" quotePrefix="1" applyFont="1"/>
    <xf numFmtId="0" fontId="7" fillId="0" borderId="0" xfId="0" applyFont="1"/>
    <xf numFmtId="0" fontId="7" fillId="2" borderId="2" xfId="0" applyFont="1" applyFill="1" applyBorder="1"/>
    <xf numFmtId="0" fontId="8" fillId="0" borderId="0" xfId="0" quotePrefix="1" applyFont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4" fontId="4" fillId="4" borderId="4" xfId="0" applyNumberFormat="1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4" fillId="4" borderId="4" xfId="0" quotePrefix="1" applyNumberFormat="1" applyFont="1" applyFill="1" applyBorder="1" applyAlignment="1">
      <alignment horizontal="center" vertical="center"/>
    </xf>
    <xf numFmtId="14" fontId="4" fillId="4" borderId="5" xfId="0" quotePrefix="1" applyNumberFormat="1" applyFont="1" applyFill="1" applyBorder="1" applyAlignment="1">
      <alignment horizontal="center" vertical="center"/>
    </xf>
    <xf numFmtId="14" fontId="4" fillId="4" borderId="6" xfId="0" quotePrefix="1" applyNumberFormat="1" applyFont="1" applyFill="1" applyBorder="1" applyAlignment="1">
      <alignment horizontal="center" vertical="center"/>
    </xf>
  </cellXfs>
  <cellStyles count="14">
    <cellStyle name="Migliaia" xfId="1" builtinId="3"/>
    <cellStyle name="Migliaia 28" xfId="2" xr:uid="{0D2488F7-F455-4682-BF2C-32B794B8B7B5}"/>
    <cellStyle name="Migliaia 30" xfId="3" xr:uid="{E3FA6F82-3FDC-46F2-A042-4271679D6637}"/>
    <cellStyle name="Migliaia 32" xfId="4" xr:uid="{8B4D8A69-C55E-48B5-B3DE-3D238CB19C4A}"/>
    <cellStyle name="Migliaia 34" xfId="5" xr:uid="{027DD7E3-66B4-4180-A924-81904100B6AC}"/>
    <cellStyle name="Migliaia 36" xfId="6" xr:uid="{EA37F48C-4BFC-4D7B-8313-C354A666436A}"/>
    <cellStyle name="Migliaia 38" xfId="7" xr:uid="{D078A214-3D4C-44E0-B83C-C83DCD02062D}"/>
    <cellStyle name="Migliaia 39" xfId="8" xr:uid="{6583D9D8-84B8-4756-996E-BF70E93CADA5}"/>
    <cellStyle name="Migliaia 54" xfId="12" xr:uid="{5E13BD78-F5BB-4B14-A4E8-C7D68F6DA0F7}"/>
    <cellStyle name="Migliaia 55" xfId="9" xr:uid="{0BF84D74-0035-4BB5-A093-316B42DE6938}"/>
    <cellStyle name="Migliaia 56" xfId="10" xr:uid="{FC8F203F-D437-41C4-94BB-964BDB1310FD}"/>
    <cellStyle name="Migliaia 58" xfId="11" xr:uid="{974678AF-7F14-48CE-9DD5-F53CD1A8F54E}"/>
    <cellStyle name="Normale" xfId="0" builtinId="0"/>
    <cellStyle name="Normale 2" xfId="13" xr:uid="{02C2B7FB-CAC8-4D17-BF2A-B3E4DEA4DA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2E9CB8"/>
      </a:accent2>
      <a:accent3>
        <a:srgbClr val="E97132"/>
      </a:accent3>
      <a:accent4>
        <a:srgbClr val="196B24"/>
      </a:accent4>
      <a:accent5>
        <a:srgbClr val="4EA72E"/>
      </a:accent5>
      <a:accent6>
        <a:srgbClr val="C80724"/>
      </a:accent6>
      <a:hlink>
        <a:srgbClr val="518B9B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02758-5042-4A1A-BF09-356361C444A1}">
  <sheetPr>
    <pageSetUpPr fitToPage="1"/>
  </sheetPr>
  <dimension ref="A1:N40"/>
  <sheetViews>
    <sheetView tabSelected="1" topLeftCell="A2" zoomScale="73" zoomScaleNormal="73" workbookViewId="0">
      <pane xSplit="1" ySplit="1" topLeftCell="B16" activePane="bottomRight" state="frozen"/>
      <selection activeCell="A2" sqref="A2"/>
      <selection pane="topRight" activeCell="B2" sqref="B2"/>
      <selection pane="bottomLeft" activeCell="A3" sqref="A3"/>
      <selection pane="bottomRight" activeCell="A21" sqref="A21"/>
    </sheetView>
  </sheetViews>
  <sheetFormatPr defaultColWidth="8.75" defaultRowHeight="15.75"/>
  <cols>
    <col min="1" max="1" width="94" style="27" customWidth="1"/>
    <col min="2" max="2" width="16.75" style="27" customWidth="1"/>
    <col min="3" max="3" width="24" style="30" customWidth="1"/>
    <col min="4" max="4" width="32.75" style="27" customWidth="1"/>
    <col min="5" max="5" width="17.125" style="39" customWidth="1"/>
    <col min="6" max="6" width="21" style="23" customWidth="1"/>
    <col min="7" max="7" width="19.375" style="23" customWidth="1"/>
    <col min="8" max="8" width="18.375" style="23" customWidth="1"/>
    <col min="9" max="9" width="19.375" style="23" customWidth="1"/>
    <col min="10" max="10" width="18.375" style="23" customWidth="1"/>
    <col min="11" max="11" width="19.375" style="23" customWidth="1"/>
    <col min="12" max="12" width="19.75" style="23" customWidth="1"/>
    <col min="13" max="13" width="18.375" style="23" customWidth="1"/>
    <col min="14" max="14" width="21.375" style="23" bestFit="1" customWidth="1"/>
    <col min="15" max="16384" width="8.75" style="23"/>
  </cols>
  <sheetData>
    <row r="1" spans="1:14" ht="15.6" hidden="1" customHeight="1">
      <c r="A1" s="50" t="s">
        <v>0</v>
      </c>
      <c r="B1" s="50" t="s">
        <v>1</v>
      </c>
      <c r="C1" s="50" t="s">
        <v>2</v>
      </c>
      <c r="D1" s="50" t="s">
        <v>3</v>
      </c>
      <c r="E1" s="37" t="s">
        <v>4</v>
      </c>
      <c r="F1" s="1" t="s">
        <v>5</v>
      </c>
      <c r="G1" s="1"/>
      <c r="H1" s="1"/>
      <c r="I1" s="1"/>
      <c r="J1" s="1"/>
      <c r="K1" s="1"/>
      <c r="L1" s="1"/>
      <c r="M1" s="1"/>
      <c r="N1" s="1"/>
    </row>
    <row r="2" spans="1:14" ht="78.599999999999994" customHeight="1">
      <c r="A2" s="51"/>
      <c r="B2" s="51"/>
      <c r="C2" s="51"/>
      <c r="D2" s="51"/>
      <c r="E2" s="37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s="25" customFormat="1" ht="29.25" customHeight="1">
      <c r="A3" s="2" t="s">
        <v>15</v>
      </c>
      <c r="B3" s="56"/>
      <c r="C3" s="57"/>
      <c r="D3" s="58"/>
      <c r="E3" s="38">
        <v>13655</v>
      </c>
      <c r="F3" s="7">
        <v>23165997466</v>
      </c>
      <c r="G3" s="7">
        <v>22479005569</v>
      </c>
      <c r="H3" s="7">
        <v>686991897</v>
      </c>
      <c r="I3" s="7">
        <v>765110703</v>
      </c>
      <c r="J3" s="8">
        <v>401312671</v>
      </c>
      <c r="K3" s="36">
        <v>1629110744</v>
      </c>
      <c r="L3" s="9">
        <v>4466672080</v>
      </c>
      <c r="M3" s="7">
        <v>15923312066</v>
      </c>
      <c r="N3" s="7">
        <v>248000000</v>
      </c>
    </row>
    <row r="4" spans="1:14" s="24" customFormat="1" ht="30" customHeight="1">
      <c r="A4" s="2" t="s">
        <v>16</v>
      </c>
      <c r="B4" s="4">
        <v>39448</v>
      </c>
      <c r="C4" s="5">
        <v>0.25000000055999999</v>
      </c>
      <c r="D4" s="6" t="s">
        <v>17</v>
      </c>
      <c r="E4" s="7">
        <v>1944</v>
      </c>
      <c r="F4" s="7">
        <v>19688337585</v>
      </c>
      <c r="G4" s="7">
        <v>19181703100</v>
      </c>
      <c r="H4" s="35">
        <v>331742413</v>
      </c>
      <c r="I4" s="36">
        <v>174892072</v>
      </c>
      <c r="J4" s="35">
        <v>545581220</v>
      </c>
      <c r="K4" s="36">
        <v>1629110744</v>
      </c>
      <c r="L4" s="36">
        <v>3603040599</v>
      </c>
      <c r="M4" s="36">
        <v>14853012220</v>
      </c>
      <c r="N4" s="7">
        <v>132030237</v>
      </c>
    </row>
    <row r="5" spans="1:14" s="24" customFormat="1" ht="30" customHeight="1">
      <c r="A5" s="2" t="s">
        <v>18</v>
      </c>
      <c r="B5" s="4" t="s">
        <v>19</v>
      </c>
      <c r="C5" s="5">
        <v>0.2</v>
      </c>
      <c r="D5" s="6" t="s">
        <v>20</v>
      </c>
      <c r="E5" s="40">
        <v>374</v>
      </c>
      <c r="F5" s="7">
        <v>138839009</v>
      </c>
      <c r="G5" s="7">
        <v>120672535</v>
      </c>
      <c r="H5" s="7">
        <v>18166474</v>
      </c>
      <c r="I5" s="7">
        <v>14886168</v>
      </c>
      <c r="J5" s="7">
        <v>13466761</v>
      </c>
      <c r="K5" s="7">
        <v>3286819</v>
      </c>
      <c r="L5" s="7">
        <v>23289774</v>
      </c>
      <c r="M5" s="7">
        <v>17059923</v>
      </c>
      <c r="N5" s="7">
        <v>859782</v>
      </c>
    </row>
    <row r="6" spans="1:14" s="25" customFormat="1" ht="30" customHeight="1">
      <c r="A6" s="2" t="s">
        <v>21</v>
      </c>
      <c r="B6" s="4">
        <v>36432</v>
      </c>
      <c r="C6" s="5">
        <v>1</v>
      </c>
      <c r="D6" s="6" t="s">
        <v>22</v>
      </c>
      <c r="E6" s="38">
        <v>69</v>
      </c>
      <c r="F6" s="7">
        <v>12547898.890000001</v>
      </c>
      <c r="G6" s="7">
        <v>12073626</v>
      </c>
      <c r="H6" s="7">
        <f>+F6-G6</f>
        <v>474272.8900000006</v>
      </c>
      <c r="I6" s="7">
        <v>4186460</v>
      </c>
      <c r="J6" s="7">
        <v>266683.14</v>
      </c>
      <c r="K6" s="7">
        <v>10400</v>
      </c>
      <c r="L6" s="7">
        <v>875147.79</v>
      </c>
      <c r="M6" s="7">
        <v>6018047.3799999999</v>
      </c>
      <c r="N6" s="7">
        <v>1484961.8</v>
      </c>
    </row>
    <row r="7" spans="1:14" s="26" customFormat="1" ht="30" customHeight="1">
      <c r="A7" s="2" t="s">
        <v>23</v>
      </c>
      <c r="B7" s="10">
        <v>40694</v>
      </c>
      <c r="C7" s="5">
        <v>0.21049999999999999</v>
      </c>
      <c r="D7" s="6" t="s">
        <v>24</v>
      </c>
      <c r="E7" s="38">
        <v>50</v>
      </c>
      <c r="F7" s="7">
        <v>32061634</v>
      </c>
      <c r="G7" s="7">
        <v>23269478</v>
      </c>
      <c r="H7" s="7">
        <v>8792156</v>
      </c>
      <c r="I7" s="7">
        <v>4272193</v>
      </c>
      <c r="J7" s="7">
        <v>510329</v>
      </c>
      <c r="K7" s="7">
        <v>100080424</v>
      </c>
      <c r="L7" s="7">
        <v>119621516</v>
      </c>
      <c r="M7" s="7">
        <v>263769708</v>
      </c>
      <c r="N7" s="7">
        <v>782261</v>
      </c>
    </row>
    <row r="8" spans="1:14" s="25" customFormat="1" ht="30" customHeight="1">
      <c r="A8" s="2" t="s">
        <v>25</v>
      </c>
      <c r="B8" s="56"/>
      <c r="C8" s="57"/>
      <c r="D8" s="58"/>
      <c r="E8" s="38">
        <v>10473</v>
      </c>
      <c r="F8" s="7">
        <v>1091470000</v>
      </c>
      <c r="G8" s="7">
        <v>978151000</v>
      </c>
      <c r="H8" s="7">
        <v>113319000</v>
      </c>
      <c r="I8" s="7">
        <v>568910000</v>
      </c>
      <c r="J8" s="7">
        <v>10279000</v>
      </c>
      <c r="K8" s="7">
        <v>700000000</v>
      </c>
      <c r="L8" s="11">
        <v>1177344000</v>
      </c>
      <c r="M8" s="7">
        <v>976302000</v>
      </c>
      <c r="N8" s="7">
        <v>89351000</v>
      </c>
    </row>
    <row r="9" spans="1:14" s="25" customFormat="1" ht="30" customHeight="1">
      <c r="A9" s="2" t="s">
        <v>26</v>
      </c>
      <c r="B9" s="4">
        <v>11465</v>
      </c>
      <c r="C9" s="5">
        <v>1</v>
      </c>
      <c r="D9" s="6" t="s">
        <v>27</v>
      </c>
      <c r="E9" s="38">
        <v>9528</v>
      </c>
      <c r="F9" s="7">
        <v>936439184</v>
      </c>
      <c r="G9" s="7">
        <v>842192028</v>
      </c>
      <c r="H9" s="7">
        <v>94247156</v>
      </c>
      <c r="I9" s="7">
        <v>493602619</v>
      </c>
      <c r="J9" s="7">
        <v>256108</v>
      </c>
      <c r="K9" s="7">
        <v>700000000</v>
      </c>
      <c r="L9" s="7">
        <v>1091362950</v>
      </c>
      <c r="M9" s="7">
        <v>926681421</v>
      </c>
      <c r="N9" s="7">
        <v>86138027</v>
      </c>
    </row>
    <row r="10" spans="1:14" s="26" customFormat="1" ht="30" customHeight="1">
      <c r="A10" s="2" t="s">
        <v>28</v>
      </c>
      <c r="B10" s="59"/>
      <c r="C10" s="60"/>
      <c r="D10" s="61"/>
      <c r="E10" s="40">
        <v>909</v>
      </c>
      <c r="F10" s="7">
        <v>432735320</v>
      </c>
      <c r="G10" s="7">
        <v>425649965</v>
      </c>
      <c r="H10" s="7">
        <v>7085355</v>
      </c>
      <c r="I10" s="7">
        <v>51413091</v>
      </c>
      <c r="J10" s="7">
        <v>5724641</v>
      </c>
      <c r="K10" s="7">
        <v>571381786</v>
      </c>
      <c r="L10" s="7">
        <v>853373897</v>
      </c>
      <c r="M10" s="7">
        <v>395527937</v>
      </c>
      <c r="N10" s="7">
        <v>3789874</v>
      </c>
    </row>
    <row r="11" spans="1:14" s="26" customFormat="1" ht="30" customHeight="1">
      <c r="A11" s="2" t="s">
        <v>29</v>
      </c>
      <c r="B11" s="10">
        <v>10285</v>
      </c>
      <c r="C11" s="5">
        <v>4.117E-3</v>
      </c>
      <c r="D11" s="6" t="s">
        <v>30</v>
      </c>
      <c r="E11" s="40">
        <v>434</v>
      </c>
      <c r="F11" s="7">
        <v>429880860</v>
      </c>
      <c r="G11" s="7">
        <v>426638006</v>
      </c>
      <c r="H11" s="7">
        <v>3242854</v>
      </c>
      <c r="I11" s="7">
        <v>26470815</v>
      </c>
      <c r="J11" s="7">
        <v>521404</v>
      </c>
      <c r="K11" s="7">
        <v>571381786</v>
      </c>
      <c r="L11" s="7">
        <v>790297849</v>
      </c>
      <c r="M11" s="7">
        <v>420669578</v>
      </c>
      <c r="N11" s="7">
        <v>1587314</v>
      </c>
    </row>
    <row r="12" spans="1:14" s="25" customFormat="1" ht="30" customHeight="1">
      <c r="A12" s="2" t="s">
        <v>31</v>
      </c>
      <c r="B12" s="4" t="s">
        <v>32</v>
      </c>
      <c r="C12" s="5" t="s">
        <v>33</v>
      </c>
      <c r="D12" s="6" t="s">
        <v>34</v>
      </c>
      <c r="E12" s="38">
        <v>820</v>
      </c>
      <c r="F12" s="7">
        <v>106312364.99000001</v>
      </c>
      <c r="G12" s="7">
        <v>107225715.60000002</v>
      </c>
      <c r="H12" s="7">
        <v>-913350.61000001396</v>
      </c>
      <c r="I12" s="7">
        <v>24045335.630000003</v>
      </c>
      <c r="J12" s="7">
        <v>137090.65</v>
      </c>
      <c r="K12" s="7">
        <v>5100000</v>
      </c>
      <c r="L12" s="7">
        <v>13281030.41</v>
      </c>
      <c r="M12" s="7">
        <v>24923743.690000001</v>
      </c>
      <c r="N12" s="7">
        <v>2632461.38</v>
      </c>
    </row>
    <row r="13" spans="1:14" s="25" customFormat="1" ht="30" customHeight="1">
      <c r="A13" s="2" t="s">
        <v>35</v>
      </c>
      <c r="B13" s="4">
        <v>33954</v>
      </c>
      <c r="C13" s="5">
        <v>1</v>
      </c>
      <c r="D13" s="6" t="s">
        <v>36</v>
      </c>
      <c r="E13" s="38">
        <v>128</v>
      </c>
      <c r="F13" s="7">
        <v>23610174</v>
      </c>
      <c r="G13" s="7">
        <v>25459123</v>
      </c>
      <c r="H13" s="7">
        <v>-1848949</v>
      </c>
      <c r="I13" s="7">
        <v>5533095</v>
      </c>
      <c r="J13" s="7">
        <v>-2068261</v>
      </c>
      <c r="K13" s="7">
        <v>32157472</v>
      </c>
      <c r="L13" s="7">
        <v>30089212</v>
      </c>
      <c r="M13" s="7">
        <v>22801609</v>
      </c>
      <c r="N13" s="7">
        <v>635370</v>
      </c>
    </row>
    <row r="14" spans="1:14" s="25" customFormat="1" ht="30" customHeight="1">
      <c r="A14" s="2" t="s">
        <v>37</v>
      </c>
      <c r="B14" s="4">
        <v>20368</v>
      </c>
      <c r="C14" s="5">
        <v>1</v>
      </c>
      <c r="D14" s="6" t="s">
        <v>38</v>
      </c>
      <c r="E14" s="38">
        <v>1369</v>
      </c>
      <c r="F14" s="7">
        <v>298360451</v>
      </c>
      <c r="G14" s="7">
        <v>284996255</v>
      </c>
      <c r="H14" s="7">
        <v>13364196</v>
      </c>
      <c r="I14" s="7">
        <v>70518623</v>
      </c>
      <c r="J14" s="7">
        <v>5995566</v>
      </c>
      <c r="K14" s="7">
        <v>36996233</v>
      </c>
      <c r="L14" s="7">
        <v>246307909.29999998</v>
      </c>
      <c r="M14" s="7">
        <v>535702715</v>
      </c>
      <c r="N14" s="7">
        <v>4146808</v>
      </c>
    </row>
    <row r="15" spans="1:14" s="25" customFormat="1" ht="30" customHeight="1">
      <c r="A15" s="2" t="s">
        <v>39</v>
      </c>
      <c r="B15" s="56"/>
      <c r="C15" s="57"/>
      <c r="D15" s="58"/>
      <c r="E15" s="38">
        <v>2570</v>
      </c>
      <c r="F15" s="7">
        <v>773615413.51000023</v>
      </c>
      <c r="G15" s="7">
        <v>574115460</v>
      </c>
      <c r="H15" s="7">
        <v>199499952.87000036</v>
      </c>
      <c r="I15" s="7">
        <v>191219809.92999998</v>
      </c>
      <c r="J15" s="7">
        <v>182459976</v>
      </c>
      <c r="K15" s="7">
        <v>27500000</v>
      </c>
      <c r="L15" s="7">
        <v>342866060.84426838</v>
      </c>
      <c r="M15" s="7">
        <v>1078764058</v>
      </c>
      <c r="N15" s="7">
        <v>30941676.41</v>
      </c>
    </row>
    <row r="16" spans="1:14" s="25" customFormat="1" ht="30" customHeight="1">
      <c r="A16" s="2" t="s">
        <v>40</v>
      </c>
      <c r="B16" s="4">
        <v>17675</v>
      </c>
      <c r="C16" s="5">
        <v>0.54810000000000003</v>
      </c>
      <c r="D16" s="6" t="s">
        <v>38</v>
      </c>
      <c r="E16" s="38">
        <v>2477</v>
      </c>
      <c r="F16" s="7">
        <v>761234728</v>
      </c>
      <c r="G16" s="7">
        <v>480693923</v>
      </c>
      <c r="H16" s="7">
        <v>280540805</v>
      </c>
      <c r="I16" s="7">
        <v>185129424</v>
      </c>
      <c r="J16" s="7">
        <v>194918805</v>
      </c>
      <c r="K16" s="7">
        <v>27500000</v>
      </c>
      <c r="L16" s="7">
        <v>276971694</v>
      </c>
      <c r="M16" s="7">
        <v>1046584155</v>
      </c>
      <c r="N16" s="7">
        <v>29539826</v>
      </c>
    </row>
    <row r="17" spans="1:14" s="25" customFormat="1" ht="30" customHeight="1">
      <c r="A17" s="2" t="s">
        <v>41</v>
      </c>
      <c r="B17" s="4" t="s">
        <v>42</v>
      </c>
      <c r="C17" s="5">
        <v>1</v>
      </c>
      <c r="D17" s="6" t="s">
        <v>43</v>
      </c>
      <c r="E17" s="38">
        <v>42</v>
      </c>
      <c r="F17" s="7">
        <v>17149013</v>
      </c>
      <c r="G17" s="7">
        <v>16961632</v>
      </c>
      <c r="H17" s="7">
        <v>187381</v>
      </c>
      <c r="I17" s="7">
        <v>2843603</v>
      </c>
      <c r="J17" s="7">
        <v>65877</v>
      </c>
      <c r="K17" s="7">
        <v>233044290</v>
      </c>
      <c r="L17" s="7">
        <v>259899598</v>
      </c>
      <c r="M17" s="7">
        <v>29578611</v>
      </c>
      <c r="N17" s="7">
        <v>586207</v>
      </c>
    </row>
    <row r="18" spans="1:14" s="27" customFormat="1" ht="30" customHeight="1">
      <c r="A18" s="2" t="s">
        <v>44</v>
      </c>
      <c r="B18" s="4">
        <v>41989</v>
      </c>
      <c r="C18" s="5">
        <v>0.66669999999999996</v>
      </c>
      <c r="D18" s="6" t="s">
        <v>38</v>
      </c>
      <c r="E18" s="38">
        <v>21</v>
      </c>
      <c r="F18" s="7">
        <v>36964969</v>
      </c>
      <c r="G18" s="7">
        <v>17412928</v>
      </c>
      <c r="H18" s="7">
        <v>19552041</v>
      </c>
      <c r="I18" s="7">
        <v>1279614</v>
      </c>
      <c r="J18" s="7">
        <v>44313</v>
      </c>
      <c r="K18" s="7">
        <v>61531500</v>
      </c>
      <c r="L18" s="7">
        <v>262189967</v>
      </c>
      <c r="M18" s="7">
        <v>544297862</v>
      </c>
      <c r="N18" s="7">
        <v>206675</v>
      </c>
    </row>
    <row r="19" spans="1:14" s="27" customFormat="1" ht="30" customHeight="1">
      <c r="A19" s="2" t="s">
        <v>65</v>
      </c>
      <c r="B19" s="4">
        <v>44722</v>
      </c>
      <c r="C19" s="5">
        <v>0.02</v>
      </c>
      <c r="D19" s="6" t="s">
        <v>66</v>
      </c>
      <c r="E19" s="38">
        <v>1</v>
      </c>
      <c r="F19" s="7">
        <v>0</v>
      </c>
      <c r="G19" s="7">
        <v>31002</v>
      </c>
      <c r="H19" s="7">
        <f>+F19-G19</f>
        <v>-31002</v>
      </c>
      <c r="I19" s="7">
        <v>8704</v>
      </c>
      <c r="J19" s="7">
        <v>31002</v>
      </c>
      <c r="K19" s="7">
        <v>100000</v>
      </c>
      <c r="L19" s="7">
        <v>1668998</v>
      </c>
      <c r="M19" s="7">
        <v>78909</v>
      </c>
      <c r="N19" s="7">
        <v>0</v>
      </c>
    </row>
    <row r="20" spans="1:14" s="25" customFormat="1" ht="30" customHeight="1">
      <c r="A20" s="2" t="s">
        <v>45</v>
      </c>
      <c r="B20" s="4">
        <v>28185</v>
      </c>
      <c r="C20" s="5">
        <v>8.3000000000000001E-3</v>
      </c>
      <c r="D20" s="6" t="s">
        <v>46</v>
      </c>
      <c r="E20" s="38">
        <v>1030</v>
      </c>
      <c r="F20" s="7">
        <v>149886982</v>
      </c>
      <c r="G20" s="7">
        <v>149729278</v>
      </c>
      <c r="H20" s="7">
        <v>157704</v>
      </c>
      <c r="I20" s="7">
        <v>64560146</v>
      </c>
      <c r="J20" s="7">
        <v>897093</v>
      </c>
      <c r="K20" s="7">
        <v>14260544</v>
      </c>
      <c r="L20" s="7">
        <v>45534610</v>
      </c>
      <c r="M20" s="7">
        <v>36519982</v>
      </c>
      <c r="N20" s="7">
        <v>9955774</v>
      </c>
    </row>
    <row r="21" spans="1:14" s="25" customFormat="1" ht="30" customHeight="1">
      <c r="A21" s="2" t="s">
        <v>47</v>
      </c>
      <c r="B21" s="12">
        <v>2016</v>
      </c>
      <c r="C21" s="5">
        <v>0.5</v>
      </c>
      <c r="D21" s="6" t="s">
        <v>27</v>
      </c>
      <c r="E21" s="38">
        <v>13</v>
      </c>
      <c r="F21" s="7">
        <v>125148040.54000001</v>
      </c>
      <c r="G21" s="7">
        <v>124872793.5</v>
      </c>
      <c r="H21" s="7">
        <v>275247.04000000656</v>
      </c>
      <c r="I21" s="7">
        <v>799641.63</v>
      </c>
      <c r="J21" s="7">
        <v>222579.41000000655</v>
      </c>
      <c r="K21" s="13" t="s">
        <v>48</v>
      </c>
      <c r="L21" s="7">
        <v>611575.93000000645</v>
      </c>
      <c r="M21" s="7">
        <v>57441173.460000008</v>
      </c>
      <c r="N21" s="7">
        <v>0</v>
      </c>
    </row>
    <row r="22" spans="1:14" s="25" customFormat="1" ht="30" customHeight="1">
      <c r="A22" s="2" t="s">
        <v>62</v>
      </c>
      <c r="B22" s="4">
        <v>36742</v>
      </c>
      <c r="C22" s="5">
        <v>1</v>
      </c>
      <c r="D22" s="6" t="s">
        <v>49</v>
      </c>
      <c r="E22" s="38">
        <v>222</v>
      </c>
      <c r="F22" s="7">
        <v>17558743.740000002</v>
      </c>
      <c r="G22" s="7">
        <v>17273932</v>
      </c>
      <c r="H22" s="7">
        <v>284810.91000000387</v>
      </c>
      <c r="I22" s="7">
        <v>8762752.3599999994</v>
      </c>
      <c r="J22" s="7">
        <v>6702</v>
      </c>
      <c r="K22" s="7">
        <v>51645.69</v>
      </c>
      <c r="L22" s="7">
        <v>2592327.9</v>
      </c>
      <c r="M22" s="7">
        <v>3594423.33</v>
      </c>
      <c r="N22" s="7">
        <v>892354.3</v>
      </c>
    </row>
    <row r="23" spans="1:14" s="27" customFormat="1" ht="12.6" customHeight="1">
      <c r="A23" s="52"/>
      <c r="B23" s="53"/>
      <c r="C23" s="53"/>
      <c r="D23" s="53"/>
      <c r="E23" s="53"/>
      <c r="F23" s="54"/>
      <c r="G23" s="54"/>
      <c r="H23" s="54"/>
      <c r="I23" s="53"/>
      <c r="J23" s="53"/>
      <c r="K23" s="53"/>
      <c r="L23" s="53"/>
      <c r="M23" s="53"/>
      <c r="N23" s="55"/>
    </row>
    <row r="24" spans="1:14" s="28" customFormat="1" ht="49.5" customHeight="1">
      <c r="A24" s="2" t="s">
        <v>63</v>
      </c>
      <c r="B24" s="4">
        <v>35245</v>
      </c>
      <c r="C24" s="5">
        <v>0.1</v>
      </c>
      <c r="D24" s="6" t="s">
        <v>50</v>
      </c>
      <c r="E24" s="40">
        <v>904</v>
      </c>
      <c r="F24" s="7">
        <v>117450000</v>
      </c>
      <c r="G24" s="7">
        <v>115624933</v>
      </c>
      <c r="H24" s="7">
        <v>1825279</v>
      </c>
      <c r="I24" s="7">
        <v>68293000</v>
      </c>
      <c r="J24" s="7">
        <v>694000</v>
      </c>
      <c r="K24" s="7">
        <v>67079233</v>
      </c>
      <c r="L24" s="7">
        <v>112753570</v>
      </c>
      <c r="M24" s="7">
        <v>59679333</v>
      </c>
      <c r="N24" s="7">
        <v>4849886</v>
      </c>
    </row>
    <row r="25" spans="1:14" s="27" customFormat="1" ht="47.25">
      <c r="A25" s="2" t="s">
        <v>64</v>
      </c>
      <c r="B25" s="4">
        <v>22260</v>
      </c>
      <c r="C25" s="14">
        <v>0.28570000000000001</v>
      </c>
      <c r="D25" s="6" t="s">
        <v>51</v>
      </c>
      <c r="E25" s="40">
        <v>111</v>
      </c>
      <c r="F25" s="15">
        <v>20548446</v>
      </c>
      <c r="G25" s="15">
        <v>20451422</v>
      </c>
      <c r="H25" s="15">
        <f>F25-G25</f>
        <v>97024</v>
      </c>
      <c r="I25" s="15">
        <v>8945971</v>
      </c>
      <c r="J25" s="15">
        <v>22</v>
      </c>
      <c r="K25" s="15">
        <v>1627600</v>
      </c>
      <c r="L25" s="15">
        <v>1632499</v>
      </c>
      <c r="M25" s="15">
        <v>8067663</v>
      </c>
      <c r="N25" s="15">
        <v>519832</v>
      </c>
    </row>
    <row r="26" spans="1:14" s="28" customFormat="1" ht="35.85" customHeight="1">
      <c r="A26" s="2" t="s">
        <v>52</v>
      </c>
      <c r="B26" s="4">
        <v>27992</v>
      </c>
      <c r="C26" s="5">
        <v>0.307</v>
      </c>
      <c r="D26" s="6" t="s">
        <v>22</v>
      </c>
      <c r="E26" s="40">
        <v>17</v>
      </c>
      <c r="F26" s="15">
        <v>27869871</v>
      </c>
      <c r="G26" s="15">
        <v>27585692</v>
      </c>
      <c r="H26" s="15">
        <v>284179</v>
      </c>
      <c r="I26" s="15">
        <v>18103845</v>
      </c>
      <c r="J26" s="15">
        <v>118269</v>
      </c>
      <c r="K26" s="15">
        <v>1099754</v>
      </c>
      <c r="L26" s="15">
        <v>4807800</v>
      </c>
      <c r="M26" s="15">
        <v>9870136</v>
      </c>
      <c r="N26" s="15">
        <v>5416628</v>
      </c>
    </row>
    <row r="27" spans="1:14" s="27" customFormat="1" ht="30" customHeight="1">
      <c r="A27" s="2" t="s">
        <v>53</v>
      </c>
      <c r="B27" s="4">
        <v>27556</v>
      </c>
      <c r="C27" s="5">
        <v>0.39</v>
      </c>
      <c r="D27" s="6" t="s">
        <v>22</v>
      </c>
      <c r="E27" s="41">
        <v>38</v>
      </c>
      <c r="F27" s="15">
        <v>6676283.7599999998</v>
      </c>
      <c r="G27" s="15">
        <v>6192895</v>
      </c>
      <c r="H27" s="15">
        <f t="shared" ref="H27:H28" si="0">F27-G27</f>
        <v>483388.75999999978</v>
      </c>
      <c r="I27" s="15">
        <v>1426687.74</v>
      </c>
      <c r="J27" s="15">
        <v>188247.69</v>
      </c>
      <c r="K27" s="15">
        <v>12168690.15</v>
      </c>
      <c r="L27" s="15">
        <v>33023172.969999999</v>
      </c>
      <c r="M27" s="15">
        <v>4515974.9800000004</v>
      </c>
      <c r="N27" s="16">
        <v>0</v>
      </c>
    </row>
    <row r="28" spans="1:14" s="27" customFormat="1" ht="30" customHeight="1">
      <c r="A28" s="2" t="s">
        <v>54</v>
      </c>
      <c r="B28" s="4">
        <v>40014</v>
      </c>
      <c r="C28" s="14">
        <v>0.16669999999999999</v>
      </c>
      <c r="D28" s="6" t="s">
        <v>22</v>
      </c>
      <c r="E28" s="40">
        <v>15</v>
      </c>
      <c r="F28" s="15">
        <v>4953571</v>
      </c>
      <c r="G28" s="15">
        <v>4597925</v>
      </c>
      <c r="H28" s="15">
        <f t="shared" si="0"/>
        <v>355646</v>
      </c>
      <c r="I28" s="15">
        <v>921575.66</v>
      </c>
      <c r="J28" s="15">
        <v>4257823</v>
      </c>
      <c r="K28" s="15">
        <v>700000</v>
      </c>
      <c r="L28" s="15">
        <v>2840387</v>
      </c>
      <c r="M28" s="15">
        <v>4166093</v>
      </c>
      <c r="N28" s="17">
        <v>0</v>
      </c>
    </row>
    <row r="29" spans="1:14" s="27" customFormat="1">
      <c r="A29" s="3"/>
      <c r="B29" s="18"/>
      <c r="C29" s="19"/>
      <c r="D29" s="20"/>
      <c r="E29" s="42"/>
      <c r="F29" s="21"/>
      <c r="G29" s="21"/>
      <c r="H29" s="21"/>
      <c r="I29" s="21"/>
      <c r="J29" s="21"/>
      <c r="K29" s="21"/>
      <c r="L29" s="21"/>
      <c r="M29" s="21"/>
      <c r="N29" s="22"/>
    </row>
    <row r="30" spans="1:14" s="27" customFormat="1">
      <c r="A30" s="3" t="s">
        <v>55</v>
      </c>
      <c r="B30" s="18"/>
      <c r="C30" s="19"/>
      <c r="D30" s="20"/>
      <c r="E30" s="42"/>
      <c r="F30" s="21"/>
      <c r="G30" s="21"/>
      <c r="H30" s="21"/>
      <c r="I30" s="21"/>
      <c r="J30" s="21"/>
      <c r="K30" s="21"/>
      <c r="L30" s="21"/>
      <c r="M30" s="21"/>
      <c r="N30" s="22"/>
    </row>
    <row r="31" spans="1:14">
      <c r="A31" s="44" t="s">
        <v>56</v>
      </c>
    </row>
    <row r="32" spans="1:14">
      <c r="A32" s="44" t="s">
        <v>57</v>
      </c>
    </row>
    <row r="33" spans="1:9">
      <c r="A33" s="44" t="s">
        <v>60</v>
      </c>
      <c r="B33" s="26"/>
      <c r="C33" s="31"/>
      <c r="D33" s="26"/>
      <c r="G33" s="32"/>
      <c r="I33" s="32"/>
    </row>
    <row r="34" spans="1:9">
      <c r="A34" s="44" t="s">
        <v>58</v>
      </c>
      <c r="G34" s="32"/>
      <c r="I34" s="32"/>
    </row>
    <row r="35" spans="1:9">
      <c r="A35" s="45" t="s">
        <v>68</v>
      </c>
      <c r="I35" s="32"/>
    </row>
    <row r="36" spans="1:9">
      <c r="A36" s="44" t="s">
        <v>61</v>
      </c>
      <c r="G36" s="32"/>
      <c r="I36" s="33"/>
    </row>
    <row r="37" spans="1:9">
      <c r="A37" s="29"/>
    </row>
    <row r="38" spans="1:9">
      <c r="A38" s="34"/>
      <c r="B38" s="34"/>
      <c r="C38" s="34"/>
      <c r="D38" s="34"/>
      <c r="E38" s="43"/>
      <c r="F38" s="29"/>
      <c r="G38" s="29"/>
    </row>
    <row r="39" spans="1:9">
      <c r="A39" s="46"/>
      <c r="B39" s="47" t="s">
        <v>59</v>
      </c>
    </row>
    <row r="40" spans="1:9" ht="42.6" customHeight="1">
      <c r="A40" s="48" t="s">
        <v>67</v>
      </c>
      <c r="B40" s="49"/>
    </row>
  </sheetData>
  <mergeCells count="10">
    <mergeCell ref="A40:B40"/>
    <mergeCell ref="A1:A2"/>
    <mergeCell ref="B1:B2"/>
    <mergeCell ref="C1:C2"/>
    <mergeCell ref="D1:D2"/>
    <mergeCell ref="A23:N23"/>
    <mergeCell ref="B15:D15"/>
    <mergeCell ref="B10:D10"/>
    <mergeCell ref="B8:D8"/>
    <mergeCell ref="B3:D3"/>
  </mergeCells>
  <printOptions horizontalCentered="1"/>
  <pageMargins left="0.23622047244094491" right="0.23622047244094491" top="0.94488188976377963" bottom="0.74803149606299213" header="0.31496062992125984" footer="0.31496062992125984"/>
  <pageSetup paperSize="8" scale="67" orientation="landscape" r:id="rId1"/>
  <headerFooter>
    <oddHeader>&amp;C&amp;"-,Grassetto"&amp;12SOCIETÀ ED ENTI PARTECIPATI DAL COMUNE DI MILANO - PRINCIPALI DATI DEL BILANCIO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F143-1033-4587-B914-96BB18AAB762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società-consolidati-consorzi 22</vt:lpstr>
      <vt:lpstr>Foglio2</vt:lpstr>
      <vt:lpstr>'società-consolidati-consorzi 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Buonsanti</dc:creator>
  <cp:lastModifiedBy>Giovanni Paese</cp:lastModifiedBy>
  <dcterms:created xsi:type="dcterms:W3CDTF">2024-04-10T10:43:30Z</dcterms:created>
  <dcterms:modified xsi:type="dcterms:W3CDTF">2024-04-12T13:35:58Z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