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63.35.129\direzione\COORDINAMENTO\0 Trasparenza\ANTICORRUZIONE E TRASPARENZA\2025\TRASPARENZA\Art. 30_introiti MENSILE\1. Gennaio\per pubblicazione\"/>
    </mc:Choice>
  </mc:AlternateContent>
  <xr:revisionPtr revIDLastSave="0" documentId="13_ncr:1_{04122AE6-9CDE-43CB-9F30-A39890A99F0C}" xr6:coauthVersionLast="47" xr6:coauthVersionMax="47" xr10:uidLastSave="{00000000-0000-0000-0000-000000000000}"/>
  <bookViews>
    <workbookView xWindow="-28908" yWindow="-108" windowWidth="29016" windowHeight="15816" activeTab="9" xr2:uid="{13214EDE-E63E-418E-AF76-626048CB78DF}"/>
  </bookViews>
  <sheets>
    <sheet name="M1" sheetId="1" r:id="rId1"/>
    <sheet name="M2" sheetId="2" r:id="rId2"/>
    <sheet name="M3" sheetId="3" r:id="rId3"/>
    <sheet name="M4" sheetId="4" r:id="rId4"/>
    <sheet name="M5" sheetId="5" r:id="rId5"/>
    <sheet name="M6" sheetId="6" r:id="rId6"/>
    <sheet name="M7" sheetId="7" r:id="rId7"/>
    <sheet name="M8" sheetId="12" r:id="rId8"/>
    <sheet name="M9" sheetId="11" r:id="rId9"/>
    <sheet name="TOTALI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2" l="1"/>
  <c r="E71" i="12"/>
  <c r="D71" i="12"/>
  <c r="F69" i="12"/>
  <c r="E69" i="12"/>
  <c r="D69" i="12"/>
  <c r="F67" i="12"/>
  <c r="E67" i="12"/>
  <c r="D67" i="12"/>
  <c r="F65" i="12"/>
  <c r="E65" i="12"/>
  <c r="D65" i="12"/>
  <c r="F60" i="12"/>
  <c r="E60" i="12"/>
  <c r="F54" i="12"/>
  <c r="E54" i="12"/>
  <c r="F47" i="12"/>
  <c r="E47" i="12"/>
  <c r="F63" i="12"/>
  <c r="E63" i="12"/>
  <c r="D63" i="12"/>
  <c r="D60" i="12"/>
  <c r="D54" i="12"/>
  <c r="D47" i="12"/>
  <c r="F71" i="11" l="1"/>
  <c r="E71" i="11"/>
  <c r="F74" i="7"/>
  <c r="E74" i="7"/>
  <c r="F108" i="6"/>
  <c r="E108" i="6"/>
  <c r="F80" i="4"/>
  <c r="F31" i="5"/>
  <c r="E31" i="5"/>
  <c r="E27" i="5"/>
  <c r="D27" i="5"/>
  <c r="F25" i="5"/>
  <c r="E25" i="5"/>
  <c r="F23" i="5"/>
  <c r="E23" i="5"/>
  <c r="D23" i="5"/>
  <c r="F18" i="5"/>
  <c r="D18" i="5"/>
  <c r="F29" i="5"/>
  <c r="E29" i="5"/>
  <c r="D29" i="5"/>
  <c r="F27" i="5"/>
  <c r="D25" i="5"/>
  <c r="E18" i="5"/>
  <c r="F13" i="5"/>
  <c r="E13" i="5"/>
  <c r="D13" i="5"/>
  <c r="F10" i="5"/>
  <c r="E10" i="5"/>
  <c r="D10" i="5"/>
  <c r="D69" i="11"/>
  <c r="E54" i="11"/>
  <c r="E35" i="11"/>
  <c r="F69" i="11"/>
  <c r="E69" i="11"/>
  <c r="F67" i="11"/>
  <c r="E67" i="11"/>
  <c r="D67" i="11"/>
  <c r="F64" i="11"/>
  <c r="E64" i="11"/>
  <c r="D64" i="11"/>
  <c r="F62" i="11"/>
  <c r="E62" i="11"/>
  <c r="D62" i="11"/>
  <c r="F58" i="11"/>
  <c r="E58" i="11"/>
  <c r="D58" i="11"/>
  <c r="F54" i="11"/>
  <c r="D54" i="11"/>
  <c r="F35" i="11"/>
  <c r="D35" i="11"/>
  <c r="D31" i="5" l="1"/>
  <c r="D71" i="11"/>
  <c r="F74" i="3"/>
  <c r="E74" i="3"/>
  <c r="F72" i="3"/>
  <c r="E72" i="3"/>
  <c r="F70" i="3"/>
  <c r="E70" i="3"/>
  <c r="D70" i="3"/>
  <c r="F68" i="3"/>
  <c r="E68" i="3"/>
  <c r="F66" i="3"/>
  <c r="E66" i="3"/>
  <c r="F64" i="3"/>
  <c r="E64" i="3"/>
  <c r="F60" i="3"/>
  <c r="E60" i="3"/>
  <c r="F55" i="3"/>
  <c r="E55" i="3"/>
  <c r="D72" i="3" l="1"/>
  <c r="D68" i="3"/>
  <c r="D66" i="3"/>
  <c r="D64" i="3"/>
  <c r="D74" i="3" s="1"/>
  <c r="D60" i="3"/>
  <c r="D55" i="3"/>
  <c r="D108" i="6" l="1"/>
  <c r="E106" i="6"/>
  <c r="E104" i="6"/>
  <c r="F85" i="6"/>
  <c r="E85" i="6"/>
  <c r="D85" i="6"/>
  <c r="F81" i="6"/>
  <c r="E81" i="6"/>
  <c r="E58" i="6"/>
  <c r="D68" i="7"/>
  <c r="F65" i="7"/>
  <c r="E65" i="7"/>
  <c r="E55" i="7"/>
  <c r="E53" i="7"/>
  <c r="F72" i="7" l="1"/>
  <c r="E72" i="7"/>
  <c r="D72" i="7"/>
  <c r="F70" i="7"/>
  <c r="E70" i="7"/>
  <c r="D70" i="7"/>
  <c r="F68" i="7"/>
  <c r="E68" i="7"/>
  <c r="D65" i="7"/>
  <c r="F59" i="7"/>
  <c r="E59" i="7"/>
  <c r="D59" i="7"/>
  <c r="F55" i="7"/>
  <c r="D55" i="7"/>
  <c r="F53" i="7"/>
  <c r="D53" i="7"/>
  <c r="D74" i="7" s="1"/>
  <c r="F106" i="6" l="1"/>
  <c r="D106" i="6"/>
  <c r="F104" i="6"/>
  <c r="D104" i="6"/>
  <c r="F92" i="6"/>
  <c r="E92" i="6"/>
  <c r="D92" i="6"/>
  <c r="F88" i="6"/>
  <c r="E88" i="6"/>
  <c r="D88" i="6"/>
  <c r="D81" i="6"/>
  <c r="F58" i="6"/>
  <c r="D58" i="6"/>
  <c r="E80" i="4" l="1"/>
  <c r="E63" i="4"/>
  <c r="F78" i="4" l="1"/>
  <c r="E78" i="4"/>
  <c r="D78" i="4"/>
  <c r="F76" i="4"/>
  <c r="E76" i="4"/>
  <c r="D76" i="4"/>
  <c r="F74" i="4"/>
  <c r="E74" i="4"/>
  <c r="D74" i="4"/>
  <c r="F72" i="4"/>
  <c r="E72" i="4"/>
  <c r="D72" i="4"/>
  <c r="F70" i="4"/>
  <c r="E70" i="4"/>
  <c r="D70" i="4"/>
  <c r="F66" i="4"/>
  <c r="E66" i="4"/>
  <c r="D66" i="4"/>
  <c r="F63" i="4"/>
  <c r="D63" i="4"/>
  <c r="F75" i="2"/>
  <c r="E75" i="2"/>
  <c r="D75" i="2"/>
  <c r="D57" i="2"/>
  <c r="E53" i="2"/>
  <c r="G51" i="1"/>
  <c r="F51" i="1"/>
  <c r="E51" i="1"/>
  <c r="G49" i="1"/>
  <c r="F49" i="1"/>
  <c r="E49" i="1"/>
  <c r="G47" i="1"/>
  <c r="F47" i="1"/>
  <c r="E47" i="1"/>
  <c r="F37" i="1"/>
  <c r="G12" i="1"/>
  <c r="F12" i="1"/>
  <c r="E12" i="1"/>
  <c r="G45" i="1"/>
  <c r="F45" i="1"/>
  <c r="E45" i="1"/>
  <c r="G43" i="1"/>
  <c r="F43" i="1"/>
  <c r="E43" i="1"/>
  <c r="G37" i="1"/>
  <c r="E37" i="1"/>
  <c r="D53" i="2"/>
  <c r="F73" i="2"/>
  <c r="E73" i="2"/>
  <c r="F71" i="2"/>
  <c r="E71" i="2"/>
  <c r="F65" i="2"/>
  <c r="E65" i="2"/>
  <c r="D65" i="2"/>
  <c r="F63" i="2"/>
  <c r="E63" i="2"/>
  <c r="F61" i="2"/>
  <c r="E61" i="2"/>
  <c r="E57" i="2"/>
  <c r="F53" i="2"/>
  <c r="D80" i="4" l="1"/>
  <c r="D73" i="2"/>
  <c r="D71" i="2"/>
  <c r="E70" i="2"/>
  <c r="D63" i="2"/>
  <c r="D61" i="2"/>
  <c r="F57" i="2"/>
</calcChain>
</file>

<file path=xl/sharedStrings.xml><?xml version="1.0" encoding="utf-8"?>
<sst xmlns="http://schemas.openxmlformats.org/spreadsheetml/2006/main" count="994" uniqueCount="519">
  <si>
    <t>totale tariffe orarie e 
canoni annui pattuiti</t>
  </si>
  <si>
    <t>numero totale contratti 
gestiti</t>
  </si>
  <si>
    <r>
      <t xml:space="preserve">TOTALE GENERALE 9 MUNICIPI
</t>
    </r>
    <r>
      <rPr>
        <sz val="14"/>
        <color theme="1"/>
        <rFont val="Aptos Narrow"/>
        <family val="2"/>
        <charset val="1"/>
        <scheme val="minor"/>
      </rPr>
      <t>importo comprensivo di I.V.A. ai sensi di legge</t>
    </r>
  </si>
  <si>
    <r>
      <t xml:space="preserve">totale canoni percepiti da </t>
    </r>
    <r>
      <rPr>
        <b/>
        <i/>
        <sz val="12"/>
        <rFont val="Calibri"/>
        <family val="2"/>
        <charset val="1"/>
      </rPr>
      <t>gennaio 2025</t>
    </r>
  </si>
  <si>
    <t>Comune di Milano</t>
  </si>
  <si>
    <t>DIREZIONE SERVIZI CIVICI E MUNICIPI</t>
  </si>
  <si>
    <t>INTROITI PER CONCESSIONI DI LOCALI SCOLASTICI, SPAZI MULTIUSO, IMMOBILI E AREE - PERIODO: GENNAIO 2025</t>
  </si>
  <si>
    <t>MUNICIPIO 2</t>
  </si>
  <si>
    <t xml:space="preserve"> LOCALI SCOLASTICI E SPAZI MULTIUSO</t>
  </si>
  <si>
    <t>tipologia di procedimento</t>
  </si>
  <si>
    <t>totale canoni percepiti a partire da gennaio 2025</t>
  </si>
  <si>
    <t>tariffa oraria pattuita</t>
  </si>
  <si>
    <t>Note 
(ragioni per cui il canone percepito è superiore al canone annuo pattuito ed aventuali altre annotazioni)</t>
  </si>
  <si>
    <t>concessioni in uso di locali scolastici (per singolo plesso)</t>
  </si>
  <si>
    <t>PALESTRA GRANDE VIA PONTANO, 43 – C.P.I.A. 5</t>
  </si>
  <si>
    <t>PALESTRA VIA GALVANI, 7 – I.C. GALVANI</t>
  </si>
  <si>
    <t>PALESTRA VIA FARA, 32 – I.C. GALVANI</t>
  </si>
  <si>
    <t>PALESTRA SOLARIUM VIA GIACOSA, 46 – I.C. CAPPELLI</t>
  </si>
  <si>
    <t>PADIGLIONE GRIOLI VIA GIACOSA, 46 – I.C. CAPPELLI</t>
  </si>
  <si>
    <t>PADIGLIONE BONGIOVANNI VIA GIACOSA, 46 – I.C. CAPPELLI</t>
  </si>
  <si>
    <t>PADIGLIONE TOMMASEO VIA GIACOSA, 46 – I.C. CAPPELLI</t>
  </si>
  <si>
    <t>PADIGLIONE GABELLI VIA GIACOSA, 46 – I.C. CAPPELLI</t>
  </si>
  <si>
    <t>PADIGLIONE ZADRA VIA GIACOSA, 46 – I.C. CAPPELLI</t>
  </si>
  <si>
    <t>AULA VIA GIACOSA, 46 – I.C. CAPPELLI</t>
  </si>
  <si>
    <t>PALESTRA VIA RUSSO, 23 – I.C. CAPPELLI</t>
  </si>
  <si>
    <t>AULA VIA RUSSO, 23 – I.C. CAPPELLI</t>
  </si>
  <si>
    <t>PALESTRA VIALE ZARA, 96 – I.C. ARBE-ZARA</t>
  </si>
  <si>
    <t>AULA VIALE ZARA, 96 – I.C. ARBE-ZARA</t>
  </si>
  <si>
    <t>CORTILE VIALE ZARA, 96 – I.C. ARBE-ZARA</t>
  </si>
  <si>
    <t>AULA VIA CAGLIERO, 20 – I.C. FRANCESCHI</t>
  </si>
  <si>
    <t>PALESTRA VIA CAGLIERO, 20 – I.C. FRANCESCHI</t>
  </si>
  <si>
    <t>AUDITORIUM VIA MUZIO, 5 – I.C. FRANCESCHI</t>
  </si>
  <si>
    <t>PALESTRA A VIA MUZIO, 5 – I.C. FRANCESCHI</t>
  </si>
  <si>
    <t>PALESTRA B VIA MUZIO, 5 – I.C. FRANCESCHI</t>
  </si>
  <si>
    <t>CORTILE VIA MUZIO, 5 – I.C. FRANCESCHI</t>
  </si>
  <si>
    <t>PALESTRA VIA FRIGIA, 4 – I.C. CALVINO</t>
  </si>
  <si>
    <t>PALESTRA VIA MATTEI, 12 – I.C. CALVINO</t>
  </si>
  <si>
    <t>ATRIO VIA MATTEI, 12 – I.C. CALVINO</t>
  </si>
  <si>
    <t>AULA TEATRO VIA SANT’UGUZZONE, 10 – I.C. CALVINO</t>
  </si>
  <si>
    <t>PALESTRA VIA SANT’UGUZZONE, 10 – I.C. CALVINO</t>
  </si>
  <si>
    <t>PALESTRA VIA ADRIANO, 60 – I.C. PERASSO</t>
  </si>
  <si>
    <t>PALESTRA VIA BOTTEGO, 4 – I.C. PERASSO</t>
  </si>
  <si>
    <t>AULA VIA BOTTEGO, 4 – I.C. PERASSO</t>
  </si>
  <si>
    <t>PALESTRA VIA SAN MAMETE, 11 – I.C. PERASSO</t>
  </si>
  <si>
    <t>PALESTRINA VIA SAN MAMETE, 11 – I.C. PERASSO</t>
  </si>
  <si>
    <t>ATRIO VIA SAN MAMETE, 11 – I.C. PERASSO</t>
  </si>
  <si>
    <t>PALESTRA VIA BOTTELLI, 1 – I.C. LOCATELLI-QUASIMODO</t>
  </si>
  <si>
    <t>PALESTRA VIA DELLA GIUSTIZIA, 6 – I.C. LOCATELLI-QUASIMODO</t>
  </si>
  <si>
    <t>PALESTRA VIA CESALPINO, 38 – I.C. PAOLO E LARISSA PINI</t>
  </si>
  <si>
    <t>PALESTRA VIA CESALPINO, 40 – I.C. PAOLO E LARISSA PINI</t>
  </si>
  <si>
    <t>PALESTRA VIA STEFANARDO DA VIMERCATE, 14 – I.C. PAOLO E LARISSA PINI</t>
  </si>
  <si>
    <t>PALESTRA VIA SANT’ERLEMBARDO, 4 – I.C. PAOLO E LARISSA PINI</t>
  </si>
  <si>
    <t>PALESTRA VIA VENINI, 80 – I.C. GIORGI</t>
  </si>
  <si>
    <t>AULA VIA VENINI, 80 – I.C. GIORGI</t>
  </si>
  <si>
    <t>AULA VIALE BRIANZA, 18 – I.C. GIORGI</t>
  </si>
  <si>
    <t>PALESTRA ALTA VIALE BRIANZA, 18 – I.C. GIORGI</t>
  </si>
  <si>
    <t>PALESTRA BASSA VIALE BRIANZA, 18 – I.C. GIORGI</t>
  </si>
  <si>
    <t>totale</t>
  </si>
  <si>
    <t>CASCINA TURRO</t>
  </si>
  <si>
    <t>SALA ANFITEATRO MARTESANA</t>
  </si>
  <si>
    <t>SALA SANT’UGUZZONE</t>
  </si>
  <si>
    <t>IMMOBILI E AREE</t>
  </si>
  <si>
    <t>tipologia
immobile/ area 
indirizzo</t>
  </si>
  <si>
    <t>canone annuo pattuito</t>
  </si>
  <si>
    <t>Note
(ragioni per cui il canone percepito è superiore al canone annuo pattuito ed aventuali altre annotazioni)</t>
  </si>
  <si>
    <t>concessione d'uso immobili per progetti di sviluppo di attività culturali ed economiche</t>
  </si>
  <si>
    <t>concessione in uso particelle ortive</t>
  </si>
  <si>
    <t>ORTI Via Nuoro e  via Rho</t>
  </si>
  <si>
    <t>concessione impianti sportivi</t>
  </si>
  <si>
    <t>concessioni in uso di spazi diversi dai precedenti</t>
  </si>
  <si>
    <t>struttura monopiano ex edificio scolastico scuola materna/ Via Sant'Uguzzone, 8 concessionario ATI casa dei Giochi</t>
  </si>
  <si>
    <t>Anfiteatro Martesana / concessionario ETC Ecologia Turismo e Cultura</t>
  </si>
  <si>
    <t xml:space="preserve">Sono decurtate dal canone le spese inerenti gli interventi di recupero edilizio ed impiantistico del fabbricato. </t>
  </si>
  <si>
    <t>Anfiteatro Martesana / concessionario Associazione 42</t>
  </si>
  <si>
    <t>bar all'interno del Parco Franca Rame concessionario Alma Bar</t>
  </si>
  <si>
    <t xml:space="preserve">Alloggio custodia plesso scolastico via Frigia 4 - Associazione Sportiva Dilettantistica San  Gabriele Basket </t>
  </si>
  <si>
    <t>concessioni in comodato d'uso</t>
  </si>
  <si>
    <r>
      <rPr>
        <b/>
        <sz val="12"/>
        <color rgb="FF000000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</si>
  <si>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*Il documento è firmato digitalmente ai sensi del D. Lgs. 82/2005 s.m.i. e norme collegate e sostituisce il documento cartaceo e la firma autografa.</t>
  </si>
  <si>
    <t>nessuna concessione</t>
  </si>
  <si>
    <t>gratuita</t>
  </si>
  <si>
    <t>La responsabile Unità coordinamento</t>
  </si>
  <si>
    <t>Municipio 2</t>
  </si>
  <si>
    <t>*Dr.ssa Loredana Bellanca</t>
  </si>
  <si>
    <t>Originale sottoscritto conservato presso la Direzione Servizi Civici e Municipi - Area Municipi</t>
  </si>
  <si>
    <t>Milano, 3 febbraio 2025</t>
  </si>
  <si>
    <t>concessione in uso spazi multiuso</t>
  </si>
  <si>
    <t>MUNICIPIO 9</t>
  </si>
  <si>
    <t>tipologia
immobile/ area
indirizzo</t>
  </si>
  <si>
    <t>tariffa oraria 
pattuita</t>
  </si>
  <si>
    <t>concessioni in uso di locali scolastici
 (per singolo plesso)</t>
  </si>
  <si>
    <t>AULA - I.C. ARBE ZARA
Scuola Primaria "Poerio" - Via Pianell n. 40</t>
  </si>
  <si>
    <t>PALESTRA - I.C. ARBE ZARA
 Scuola Primaria "Poerio" - Via Pianell n. 40</t>
  </si>
  <si>
    <t xml:space="preserve">PALESTRA - I.C. CESARE CANTÚ
Scuola Primaria "Hanna Frank" - Via Dora Baltea n. 16 </t>
  </si>
  <si>
    <t>PALESTRA - I.C. CESARE CANTÚ
Scuola Primaria - Via  Dei Braschi n. 12</t>
  </si>
  <si>
    <t>PALESTRA - I.C. CONFALONIERI
Scuola Primaria - Via dal Verme n. 10</t>
  </si>
  <si>
    <t>PALESTRA - I.C. CONFALONIERI
 Scuola Secondaria di 1° grado "Govone" - Via Pepe n. 40</t>
  </si>
  <si>
    <t>PALESTRA - I.C. CONFALONIERI                                                                                                                                                                                                                                                                                                                                      Scuola Primaria Lambruschini - Via Crespi 1</t>
  </si>
  <si>
    <t>PALESTRA - I.C. DON ORIONE
Scuola Secondaria di 1° grado "Leonardo da Vinci" - Via Sand  n. 32</t>
  </si>
  <si>
    <t>PALESTRA - I.C. DON ORIONE
 Scuola Primaria "Caracciolo" - Via Iseo n. 7</t>
  </si>
  <si>
    <t>AULA PSICOMOTRICITA' - I.C. DON ORIONE
Scuola Primaria "Caracciolo" - Via Iseo n. 7</t>
  </si>
  <si>
    <t xml:space="preserve">PALESTRA - I.C. DON ORIONE 
Scuola Primaria  "Don Orione" - Via Fabriano n. 4 </t>
  </si>
  <si>
    <t xml:space="preserve">PALESTRA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</si>
  <si>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AULA MAGNA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</si>
  <si>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PALESTRA - .C. LOCATELLI/QUASIMODO 
Scuola Secondaria di 1° grado "Tommaseo" - Via Veglia n. 80</t>
  </si>
  <si>
    <t>PALESTRA - I.C. LOCCHI
Scuola Primaria "Duca degli Abruzzi" - Via Cesari n. 38</t>
  </si>
  <si>
    <t xml:space="preserve"> AUDITORIUM TEATRO - I.C. LOCCHI 
Scuola Primaria "Duca degli Abruzzi" - Via Cesari n. 38</t>
  </si>
  <si>
    <t>PALESTRA - I.C. SANDRO PERTINI 
Scuola Secondaria "Falcone e Borsellino" -  Via T. Mann n. 8</t>
  </si>
  <si>
    <t>PALESTRA - I.C. SANDRO PERTINI 
Scuola Primaria "Pertini"   - Via T. Mann n. 8</t>
  </si>
  <si>
    <t>PALESTRA - I.C. SANDRO PERTINI
Scuola Primaria "Pirelli" - Via da Bussero n. 9</t>
  </si>
  <si>
    <t>PALESTRA - I.C. SANDRO PERTINI 
Scuola Secondaria "Verga" - Via Asturie n. 1</t>
  </si>
  <si>
    <t>PALESTRA - I.C. SCIALOIA 
Scuola Primaria "Calvino" - Via Scialoia, 19</t>
  </si>
  <si>
    <t xml:space="preserve"> PALESTRA - I.C. SCIALOIA 
Scuola Secondaria di 1° grado "Buonarroti" - Via Scialoia n. 21</t>
  </si>
  <si>
    <t>PALESTRA - I.C. SORELLE AGAZZI
Scuola Primaria "Rodari"  - Via Gabbro 6</t>
  </si>
  <si>
    <t>PALESTRA - I.C. SORELLE AGAZZI
Scuola Secondaria di 1° grado "GANDHI" Piazza Gasparri n. 6</t>
  </si>
  <si>
    <t>PALESTRA - I.C. SORELLE AGAZZI 
Scuola  Secondaria di I° "Rodari" - Via Gabbro 6/a</t>
  </si>
  <si>
    <t>AULA - I.C. SORELLE AGAZZI 
Scuola Secondaria di I grado "Rodari" 
via Gabbro 6/a</t>
  </si>
  <si>
    <t>concessioni in uso spazi multiuso</t>
  </si>
  <si>
    <t>SPAZIO PALESTRA - CAM
 Via Ciriè n. 9</t>
  </si>
  <si>
    <t>SPAZIO TEATRO - CAM
Via Ciriè n. 9</t>
  </si>
  <si>
    <t>SALA - VILLA LITTA
Viale Affori n.21</t>
  </si>
  <si>
    <t>SALONE
Via Empoli n. 9/2</t>
  </si>
  <si>
    <t>AUDITORIUM "FALCONE E BORSELLINO" CASSINA ANNA
Via Sant'Arnaldo n. 17</t>
  </si>
  <si>
    <t>ANFITEATRO - CASSINA ANNA 
Via Sant'Arnaldo n. 17</t>
  </si>
  <si>
    <t>LOCALE RUSTICO - CASSINA ANNA 
Via Sant'Arnaldo n. 17</t>
  </si>
  <si>
    <t>PALESTRINA - CASSINA ANNA 
Via Sant'Arnaldo n. 17</t>
  </si>
  <si>
    <t>AUDITORIUM "TERESA SARTI STRADA"
Viale Cà Granda n. 19</t>
  </si>
  <si>
    <t>canone annuo 
pattuito</t>
  </si>
  <si>
    <t>Cassina Anna  
Via Sant'Arnaldo n. 17</t>
  </si>
  <si>
    <r>
      <t xml:space="preserve">Canone singola particella annuale </t>
    </r>
    <r>
      <rPr>
        <sz val="11"/>
        <rFont val="Calibri"/>
        <family val="2"/>
      </rPr>
      <t>€ 44,00 -</t>
    </r>
    <r>
      <rPr>
        <sz val="11"/>
        <color theme="1"/>
        <rFont val="Aptos Narrow"/>
        <family val="2"/>
        <scheme val="minor"/>
      </rPr>
      <t xml:space="preserve"> </t>
    </r>
  </si>
  <si>
    <t>Via Cosenz</t>
  </si>
  <si>
    <t>Via Cascina dei Prati</t>
  </si>
  <si>
    <t>IMPIANTO SPORTIVO
 Via G. Pasta, 43</t>
  </si>
  <si>
    <t>PROGETTO ATS CAPOFILA  A&amp;I
Viale Affori n. 21</t>
  </si>
  <si>
    <r>
      <rPr>
        <b/>
        <sz val="12"/>
        <color theme="1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</si>
  <si>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La Responsabile Unità Coordinamento</t>
  </si>
  <si>
    <t>Municipio 9</t>
  </si>
  <si>
    <t>*Il documento è firmato digitalmente ai sensi del D.Lgs. 82/2005 s.m.i. e norme collegate e sostituisce il documento cartaceo e la firma autografa.</t>
  </si>
  <si>
    <t xml:space="preserve">INTROITI PER CONCESSIONI DI LOCALI SCOLASTICI, SPAZI MULTIUSO, IMMOBILI E AREE - PERIODO: GENNAIO 2025 </t>
  </si>
  <si>
    <t xml:space="preserve">MUNICIPIO 1 </t>
  </si>
  <si>
    <t>Istituto Comprensivo Diaz 
piazza C. Massaia, 2 - palestra 70%</t>
  </si>
  <si>
    <t>Istituto Comprensivo Cavalieri 
Via Ariberto, 14 - palestra 70%</t>
  </si>
  <si>
    <t>Istituto Comprensivo Commenda 
Via della Commenda, 22/a - palestra 70%</t>
  </si>
  <si>
    <t>C.A.M. GABELLE
Via San Marco, 4</t>
  </si>
  <si>
    <t>Salone Atrio</t>
  </si>
  <si>
    <t>tariffa minima fino a 4 ore + € 0,99 per ogni ora in più + costo pulizie orarie € 6,70</t>
  </si>
  <si>
    <t>tariffa massima fino a 4 ore + € 3,70 per ogni ora in più + costo pulizie orarie € 6,70</t>
  </si>
  <si>
    <t>Sala Pianoforte</t>
  </si>
  <si>
    <t>Giocoteca</t>
  </si>
  <si>
    <t>Palestra</t>
  </si>
  <si>
    <t>C.A.M. SCALDASOLE
Via Scaldadole 3/A</t>
  </si>
  <si>
    <t>Salone</t>
  </si>
  <si>
    <t>Saletta</t>
  </si>
  <si>
    <t>C.A.M. ROMANA/
VIGENTINA
Corso di Porta Vigentina 15/A</t>
  </si>
  <si>
    <t>Sala A</t>
  </si>
  <si>
    <t>Sala B</t>
  </si>
  <si>
    <t>tariffa minima fino a 4 ore + € 1,20 per ogni ora in più + costo pulizie orarie € 10,00</t>
  </si>
  <si>
    <t>tariffa massima fino a 4 ore + € 5,00 per ogni ora in più + costo pulizie orarie € 10,00</t>
  </si>
  <si>
    <t>C.A.M. GARIBALDI
Corso Garibaldi, 27</t>
  </si>
  <si>
    <t>Ludoteca</t>
  </si>
  <si>
    <t>Salone Piano Terra</t>
  </si>
  <si>
    <t>Salone 2° piano</t>
  </si>
  <si>
    <t xml:space="preserve"> ATS Casa degli Artisti - Via T. da Cazzaniga/ C.so Garibaldi</t>
  </si>
  <si>
    <t>Effettuata rivalutazione annuale ISTAT sul canone annuo pattuito</t>
  </si>
  <si>
    <t>Yoga Sangha - C.so Porta Romana 116/B</t>
  </si>
  <si>
    <t>Cascina Nascosta - Viale Alemagna</t>
  </si>
  <si>
    <t>Mediolanum Tennis Squash Via Vincenzo Monti, 57 A/8</t>
  </si>
  <si>
    <t>Concessa proroga sino al 31 luglio 2025</t>
  </si>
  <si>
    <r>
      <rPr>
        <b/>
        <sz val="12"/>
        <color theme="1"/>
        <rFont val="Aptos Narrow"/>
        <family val="2"/>
        <scheme val="minor"/>
      </rPr>
      <t>TOTALE GENERALE</t>
    </r>
    <r>
      <rPr>
        <b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</si>
  <si>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Municipio 1</t>
  </si>
  <si>
    <t>Dr.ssa Vincenza Ciraolo</t>
  </si>
  <si>
    <t>Per Ia Responsabile Unità Coordinamento</t>
  </si>
  <si>
    <t>Milano, 7 febbraio 2025</t>
  </si>
  <si>
    <t xml:space="preserve">Istituto Comprensivo Cuoco - Sassi                                                                                                                                                                                    
Via Corridoni, 34/36 - palestra 169 mq. </t>
  </si>
  <si>
    <t>MUNICIPIO 4</t>
  </si>
  <si>
    <t>Palestra Scuola Secondaria Via Mondolfo</t>
  </si>
  <si>
    <t>Palestra Scuola Primaria Via Sordello</t>
  </si>
  <si>
    <t xml:space="preserve">Salone Scuola Primaria Via Sordello </t>
  </si>
  <si>
    <t xml:space="preserve">Aula doposcuola Scuola Primaria Via Sordello </t>
  </si>
  <si>
    <t xml:space="preserve">Palestra Scuola Primaria L.go G. Gonzaga </t>
  </si>
  <si>
    <t xml:space="preserve">Aula sostegno Scuola Primaria L.go G. Gonzaga </t>
  </si>
  <si>
    <t>Aula Scuola Primaria L.go G. Gonzaga</t>
  </si>
  <si>
    <t>Palestra Scuola Primaria Via U. di Nemi</t>
  </si>
  <si>
    <t>Palestra piano terra Scuola Primaria Via Monte Piana</t>
  </si>
  <si>
    <t>Aula Scuola Primaria Via Monte Piana</t>
  </si>
  <si>
    <t xml:space="preserve">Palestra primo piano Scuola Primaria Via Monte Popera </t>
  </si>
  <si>
    <t>Palestra Scuola Secondaria Via Medici del Vascello</t>
  </si>
  <si>
    <t xml:space="preserve">Palestra Scuola Primaria Viale Mugello </t>
  </si>
  <si>
    <t xml:space="preserve">Aula Teatro Scuola Primaria Viale Mugello </t>
  </si>
  <si>
    <t xml:space="preserve">Aula Scuola Primaria Viale Mugello </t>
  </si>
  <si>
    <t xml:space="preserve">Palestra Scuola Secondaria Via Cipro </t>
  </si>
  <si>
    <t xml:space="preserve">Palestra Scuola Primaria Via Polesine </t>
  </si>
  <si>
    <t xml:space="preserve">Palestra piano terra Scuola Primaria Via Oglio </t>
  </si>
  <si>
    <t xml:space="preserve">Palestra Scuola Secondaria Via Mincio </t>
  </si>
  <si>
    <t xml:space="preserve">Palestra  Scuola Primaria Via Monte Velino </t>
  </si>
  <si>
    <t>Auditorium Scuola Secondaria                     Tito Livio</t>
  </si>
  <si>
    <t xml:space="preserve">Palestra Scuola Secondaria Tito Livio </t>
  </si>
  <si>
    <t xml:space="preserve">Palestra piano terra Scuola Primaria Via Colletta </t>
  </si>
  <si>
    <t xml:space="preserve">Palestra primo piano Scuola Primaria Via Colletta </t>
  </si>
  <si>
    <t>Atrio primo piano lato ascensore Scuola Primaria Via Colletta</t>
  </si>
  <si>
    <t>Atrio primo piano lato materna Scuola Primaria Via Colletta</t>
  </si>
  <si>
    <t>Palestra grande Scuola Primaria Via Ravenna</t>
  </si>
  <si>
    <t xml:space="preserve">Palestra primo piano Scuola Primaria Via Morosini </t>
  </si>
  <si>
    <t xml:space="preserve">Palestra piano terra Scuola Primaria Via Morosini </t>
  </si>
  <si>
    <t xml:space="preserve">Laboratorio Psicomotricità Scuola Primaria Via Morosini </t>
  </si>
  <si>
    <t xml:space="preserve">Salone /Androne Scuola Primaria Via Morosini </t>
  </si>
  <si>
    <t xml:space="preserve">Aula Scuola Primaria Via Morosini </t>
  </si>
  <si>
    <t xml:space="preserve">Aula musica Scuola Primaria Via Morosini </t>
  </si>
  <si>
    <t>Palestra Scuola Secondaria Via Bezzecca</t>
  </si>
  <si>
    <t>Palestra lato Mezzofanti Scuola Primaria Via Mezzofanti</t>
  </si>
  <si>
    <t xml:space="preserve">Palestra lato Devoto Scuola Primaria Via Mezzofanti </t>
  </si>
  <si>
    <t xml:space="preserve">Palestrina aula musica Scuola Primaria Via Mezzofanti </t>
  </si>
  <si>
    <t xml:space="preserve">Aula LIM n. 28 Scuola Primaria Via Mezzofanti </t>
  </si>
  <si>
    <t>Atrio Scuola Primaria Via Mezzofanti</t>
  </si>
  <si>
    <t xml:space="preserve">Palestra Scuola Secondaria Via Dalmazia </t>
  </si>
  <si>
    <t>Palestra piano rialzato Scuola Secondaria Via de Andreis</t>
  </si>
  <si>
    <t>Palestra piano seminterrato Scuola Secondaria Via de Andreis</t>
  </si>
  <si>
    <t xml:space="preserve">Palestra Scuola Primaria Via Decorati </t>
  </si>
  <si>
    <t>Aula Scuola Primaria Via Decorati</t>
  </si>
  <si>
    <t xml:space="preserve">Palestra Scuola Primaria Via Meleri </t>
  </si>
  <si>
    <t xml:space="preserve">Aula inglese Scuola Primaria Via Meleri </t>
  </si>
  <si>
    <t xml:space="preserve">Aula arti marziali Scuola Primaria Via Meleri </t>
  </si>
  <si>
    <t>Palestra Scuola Secondaria Via Cova</t>
  </si>
  <si>
    <t xml:space="preserve">Palestra Scuola Primaria Via Martinengo </t>
  </si>
  <si>
    <t xml:space="preserve">Palestrina Scuola Primaria Via Martinengo </t>
  </si>
  <si>
    <t xml:space="preserve">Palestra Scuola Primaria Viale Puglie </t>
  </si>
  <si>
    <t>Parco Alessandrini</t>
  </si>
  <si>
    <t>Parco G. Cassinis</t>
  </si>
  <si>
    <t xml:space="preserve">Nell'anno 2025 il canone sarà rivalutato secondo l'indice ISTAT </t>
  </si>
  <si>
    <t>Il Responsabile Unità Coordinamento</t>
  </si>
  <si>
    <t>Municipio 4</t>
  </si>
  <si>
    <t>*Dr. Tommaso Innocente</t>
  </si>
  <si>
    <t xml:space="preserve"> MUNICIPIO 6</t>
  </si>
  <si>
    <t>Scuola Primaria via Anemoni, 8 
Tariffa canone palestra</t>
  </si>
  <si>
    <t>Scuola Primaria via Anemoni, 8
 Tariffa canone aula</t>
  </si>
  <si>
    <t>Scuola Secondaria via Anemoni, 10 tariffa canone palestra</t>
  </si>
  <si>
    <t>Scuola Secondaria via Anemoni, 10 tariffa canone aula</t>
  </si>
  <si>
    <t>Scuola Primaria via dei Narcisi, 2
 Tariffa canone palestra</t>
  </si>
  <si>
    <t>Scuola Primaria via dei Narcisi, 2
 Tariffa canone aula</t>
  </si>
  <si>
    <t>Scuola Primaria via Pisa 1
 Tariffa canone palestra</t>
  </si>
  <si>
    <t>Scuola Primaria via Pisa 1
 Tariffa canone aula</t>
  </si>
  <si>
    <t>Scuola Primaria via Pisa 1
 Tariffa canone refettorio</t>
  </si>
  <si>
    <t>Scuola Primaria via Pisa 1
 Tariffa canone giardino</t>
  </si>
  <si>
    <t>Scuola Primaria via Bergognone, 2/4 tariffa canone palestra</t>
  </si>
  <si>
    <t>Scuola Primaria via Bergognone, 2/4 tariffa canone aula</t>
  </si>
  <si>
    <t>Scuola Primaria via delle Foppette, 1 tariffa canone palestra</t>
  </si>
  <si>
    <t>Scuola Primaria via delle Foppette, 1 tariffa canone aula</t>
  </si>
  <si>
    <t>Scuola Primaria via delle Foppette, 1 tariffa canone aula magna</t>
  </si>
  <si>
    <t>Scuola Primaria via delle Foppette, 1 tariffa canone giardino</t>
  </si>
  <si>
    <t>Scuola Secondaria via De Nicola, 40 tariffa canone palestra</t>
  </si>
  <si>
    <t>Scuola Secondaria via De Nicola, 40 tariffa canone aula</t>
  </si>
  <si>
    <t>Scuola Primaria via De Nicola, 2
 Tariffa canone palestra</t>
  </si>
  <si>
    <t>Scuola Primaria via De Nicola, 2 
Tariffa canone aula</t>
  </si>
  <si>
    <t>Scuola Primaria via Tosi, 21 
Tariffa canone palestra</t>
  </si>
  <si>
    <t>Scuola Primaria via Tosi, 21 tariffa canone aula</t>
  </si>
  <si>
    <t>Scuola Primaria via Pestalozzi, 13
 Tariffa canone palestra</t>
  </si>
  <si>
    <t>Scuola Primaria via Pestalozzi, 13
 Tariffa canone aula</t>
  </si>
  <si>
    <t>Scuola Secondaria via R. Carriera, 12 tariffa canone palestra</t>
  </si>
  <si>
    <t>Scuola Secondaria via R. Carriera, 12 
Tariffa canone aula</t>
  </si>
  <si>
    <t>Scuola Primaria via Vespri Siciliani 75 tariffa canone palestra</t>
  </si>
  <si>
    <t>Scuola Primaria via Vespri Siciliani 75 tariffa canone aula</t>
  </si>
  <si>
    <t>Scuola Primaria via Salerno, 3
 Tariffa canone palestra</t>
  </si>
  <si>
    <t>Scuola Primaria via Salerno, 3 
Tariffa canone aula</t>
  </si>
  <si>
    <t>Scuola Primaria via Salerno, 3 
Tariffa canone giardino</t>
  </si>
  <si>
    <t>Scuola Secondaria via Salerno, 1 
Tariffa canone palestra</t>
  </si>
  <si>
    <t>Scuola Secondaria via Salerno, 1 
Tariffa canone aula</t>
  </si>
  <si>
    <t>Scuola Secondaria via San Colombano 8 tariffa canone palestra</t>
  </si>
  <si>
    <t>Scuola Secondaria via San Colombano 8 tariffa canone aula</t>
  </si>
  <si>
    <t>Scuola Primaria via Crivelli, 3 
Tariffa canone palestra</t>
  </si>
  <si>
    <t>Scuola Primaria via Crivelli, 3 
Tariffa canone aula</t>
  </si>
  <si>
    <t>Scuola Secondaria  via Crivelli, 3 
Tariffa canone palestra</t>
  </si>
  <si>
    <t>Scuola Secondaria  via Crivelli, 3
 Tariffa canone aula</t>
  </si>
  <si>
    <t>Scuola Secondaria via Scrosati, 4
 Tariffa canone palestra</t>
  </si>
  <si>
    <t>Scuola Secondaria via Scrosati, 4 
Tariffa canone aula</t>
  </si>
  <si>
    <t>Scuola Primaria via Scrosati, 3 
Tariffa canone palestra</t>
  </si>
  <si>
    <t>Scuola Primaria via Scrosati, 3
 Tariffa canone aula</t>
  </si>
  <si>
    <t>Scuola Primaria via Vigevano, 19
 Tariffa canone palestra</t>
  </si>
  <si>
    <t>Scuola Primaria via Vigevano, 19
 Tariffa canone aula</t>
  </si>
  <si>
    <t>Scuola Secondaria via Zuara, 7
 Tariffa canone palestra</t>
  </si>
  <si>
    <t>Scuola Secondaria via Zuara, 7 
Tariffa canone aula</t>
  </si>
  <si>
    <t>Scuola Primaria via Zuara, 9
 Tariffa canone palestra</t>
  </si>
  <si>
    <t>Scuola Primaria via Zuara, 9 
Tariffa canone aula</t>
  </si>
  <si>
    <t>Scuola Primaria via Zuara, 9
 Tariffa canone giardino</t>
  </si>
  <si>
    <t>ex Fornace tariffa gratuita
Alzaia Naviglio Pavese 16 - piano T</t>
  </si>
  <si>
    <t>ex Fornace tariffa minima
Alzaia Naviglio Pavese 16 - piano T</t>
  </si>
  <si>
    <t>ex Fornace tariffa massima
Alzaia Naviglio Pavese 16 - piano T</t>
  </si>
  <si>
    <t>C.A.M.SAN PAOLINO  tariffa gratuita   via San Paolino  n. 18</t>
  </si>
  <si>
    <t>C.A.M.SAN PAOLINO  tariffa minima  via San Paolino  n. 18</t>
  </si>
  <si>
    <t>C.A.M. SAN PAOLINO tariffa massima via San Paolino n. 18</t>
  </si>
  <si>
    <t>C.A.M. Rudinì tariffa gratuita via Di Rudinì n. 14</t>
  </si>
  <si>
    <t>C.A.M. Rudinì tariffa minima via Di Rudinì n. 14</t>
  </si>
  <si>
    <t>C.A.M. Rudinì tariffa massima via Di Rudinì n. 14</t>
  </si>
  <si>
    <t>SALA CONSILIARE RENZO ORNELLA</t>
  </si>
  <si>
    <t>Seicentro Sala Arianna tariffa gratuita
Via Savona 99</t>
  </si>
  <si>
    <t>Seicentro sala Arianna tariffa minima
Via Savona 99</t>
  </si>
  <si>
    <t>Seicentro sala Arianna tariffa piena
Via Savona 99</t>
  </si>
  <si>
    <t>Seicentro sala Arianna tariffa di mercato
Via Savona 99</t>
  </si>
  <si>
    <t>Seicentro Sala Calliope  tariffa grauita
Via Savona 99</t>
  </si>
  <si>
    <t>Seicentro sala Calliope tariffa minima
Via Savona 99</t>
  </si>
  <si>
    <t>Seicentro sala Calliope tariffa piena
Via Savona 99</t>
  </si>
  <si>
    <t>Seicentro sala Calliope  tariffa di mercato
Via Savona 99</t>
  </si>
  <si>
    <t>Seicentro sala Teseo  tariffa  gratuita
Via Savona 99</t>
  </si>
  <si>
    <t>Seicentro sala Teseo  tariffa  minima
Via Savona 99</t>
  </si>
  <si>
    <t>Seicentro sala Teseo  tariffa  
piena
Via Savona 99</t>
  </si>
  <si>
    <t>Seicentro sala Teseo  tariffa di mercato
Via Savona 99</t>
  </si>
  <si>
    <t xml:space="preserve">Orti Barona - via De Finetti/via Danusso </t>
  </si>
  <si>
    <t xml:space="preserve">Orti  Fontanili - via Gozzoli/via Parri </t>
  </si>
  <si>
    <t>via Bari 18</t>
  </si>
  <si>
    <t>via Soderini 41/2</t>
  </si>
  <si>
    <t>via Parenzo 2/1</t>
  </si>
  <si>
    <t>canone decorre dal 31/7/2024 al 30/7/2025</t>
  </si>
  <si>
    <t>ex casetta custode all'interno dell'ICS G. Capponi - via Tosi 21</t>
  </si>
  <si>
    <t>canone rivalutato per rinnovo concessione dal 14/3/2024 al 13/3/2027</t>
  </si>
  <si>
    <t>Centro Polifunzionale "Angelo Valdameri" TRE CASTELLI, via Martinelli n. 53 - Milano</t>
  </si>
  <si>
    <t>scomputo per iniziative realizzate</t>
  </si>
  <si>
    <t>Spazio Santi - via Santi 8 - Milano</t>
  </si>
  <si>
    <t>scomputo per opere realizzate</t>
  </si>
  <si>
    <t>CENTRO "IPR" (Istituto Pedagogico  della Resistenza)
Via degli Anemoni n. 6 - Milano</t>
  </si>
  <si>
    <t>Casetta Odazio - via Odazio 7 - Milano</t>
  </si>
  <si>
    <t>Edicola Radetzky - Darsena, viale Gorizia - foglio 474/mapp.352 parte-</t>
  </si>
  <si>
    <t>Spazio Ex Deposito della Biblioteca di via S. Paolino 18- p. terra</t>
  </si>
  <si>
    <t>nuova concessione decorrenza 26/6/2024-25/6/2029</t>
  </si>
  <si>
    <t>La casa delle artiste - Spazio Alda Merini
via Magolfa 32 (foglio 437- mapp.629, 660 e 628)</t>
  </si>
  <si>
    <t>3 strutture all'interno dell'area a verde attrezzata di via Tobagi 4</t>
  </si>
  <si>
    <t>via Faenza 29</t>
  </si>
  <si>
    <t>Alzaia Naviglio Pavese 16 - 1° piano</t>
  </si>
  <si>
    <t>rata 2024  non ancora emessa</t>
  </si>
  <si>
    <t>Municipio 6</t>
  </si>
  <si>
    <t>Dr. Andrea Zelioli</t>
  </si>
  <si>
    <t xml:space="preserve">MUNICIPIO 7 </t>
  </si>
  <si>
    <t>Via Lamennais 20 - palestra</t>
  </si>
  <si>
    <t>Via Constant 19 - palestra</t>
  </si>
  <si>
    <t>Via Airaghi 42 - palestra</t>
  </si>
  <si>
    <t>Via San Giusto 65 - palestra</t>
  </si>
  <si>
    <t>Via San Giusto 65 - Aula Tatami</t>
  </si>
  <si>
    <t>Via San Giusto 65 - Aula</t>
  </si>
  <si>
    <t>Via Rasori 19 - palestra</t>
  </si>
  <si>
    <t>Via Rasori 19 - aule</t>
  </si>
  <si>
    <t>Via Rasori 19 - palestrina</t>
  </si>
  <si>
    <t>Via Rasori 19 - cortile</t>
  </si>
  <si>
    <t>Via Mauri 10 - cortile</t>
  </si>
  <si>
    <t>Via Mauri 10 - palestra</t>
  </si>
  <si>
    <t>Via Mauri 10 - aule</t>
  </si>
  <si>
    <t>Via Colonna 42 - aule</t>
  </si>
  <si>
    <t>Via Colonna 42 - palestra</t>
  </si>
  <si>
    <t>Via Colonna 42 - palestrina</t>
  </si>
  <si>
    <t>Piazza Sicilia 2 - palestra Seprio</t>
  </si>
  <si>
    <t>Piazza Sicilia 2 - Seprio/cortile</t>
  </si>
  <si>
    <t>Piazza Sicilia 2 - palestra Sacco/Sard</t>
  </si>
  <si>
    <t>Via Val D'Intelvi 11 - palestra</t>
  </si>
  <si>
    <t>Via Val D'Intelvi 11 - palestrina/teatro</t>
  </si>
  <si>
    <t>Via Milesi 4 - palestra</t>
  </si>
  <si>
    <t>Via Forze Armate 279 - palestra</t>
  </si>
  <si>
    <t>Via Valdagno 8 - aule</t>
  </si>
  <si>
    <t>Via Valdagno 8 - palestra</t>
  </si>
  <si>
    <t>Via Viterbo 31 - palestra</t>
  </si>
  <si>
    <t>Via Don Gnocchi 25 - palestra</t>
  </si>
  <si>
    <t>Via Don Gnocchi 25 - aule</t>
  </si>
  <si>
    <t>Piazza Axum 5 - palestra</t>
  </si>
  <si>
    <t>Piazza Axum 5 - aule</t>
  </si>
  <si>
    <t>Via Paravia 83 - aula</t>
  </si>
  <si>
    <t>Via Delle Betulle 17 - palestra</t>
  </si>
  <si>
    <t>Via Dei Salici 2 - palestra</t>
  </si>
  <si>
    <t>Via Loria 37 - aula</t>
  </si>
  <si>
    <t>Via Loria 37 - palestra grande</t>
  </si>
  <si>
    <t>Via Loria 37 - palestra piccola</t>
  </si>
  <si>
    <t>Via Forze Armate 65 - aula</t>
  </si>
  <si>
    <t>Via Forze Armate 65 - palestra</t>
  </si>
  <si>
    <t>Via Martinetti 25 - palestra grande</t>
  </si>
  <si>
    <t>Via Martinetti 25 - palestra piccola</t>
  </si>
  <si>
    <t>Via Crimea 22 - palestra</t>
  </si>
  <si>
    <t>Via Montebaldo - palestra</t>
  </si>
  <si>
    <t>Via Montebaldo - aule</t>
  </si>
  <si>
    <t>Sala degli Olivetani 
Via A. Da Baggio 55</t>
  </si>
  <si>
    <t>Eventi con esenzione dal canone</t>
  </si>
  <si>
    <t>Parco delle Cave</t>
  </si>
  <si>
    <t>Via Mosca</t>
  </si>
  <si>
    <t>via Don Gervasini</t>
  </si>
  <si>
    <t>Parco della Cava di Muggiano</t>
  </si>
  <si>
    <t>via Viterbo-Bentivoglio</t>
  </si>
  <si>
    <t>via Castrovillari 14</t>
  </si>
  <si>
    <t>via Viterbo 4</t>
  </si>
  <si>
    <t>Cascina Linterno
via F.lli Zoia 194</t>
  </si>
  <si>
    <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</si>
  <si>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Municipio 7</t>
  </si>
  <si>
    <t>Milano, 10 febbraio 2025</t>
  </si>
  <si>
    <t>Dr.ssa  Scilla Amore</t>
  </si>
  <si>
    <t>MUNICIPIO 3</t>
  </si>
  <si>
    <t>totale canoni percepiti a partire da gennaio 2024</t>
  </si>
  <si>
    <t>I.C Stoppani plesso primaria Bacone 
via Matteucci 3
Palestra grande</t>
  </si>
  <si>
    <t>I.C Stoppani plesso primaria Bacone 
via Matteucci 3
Palestra piccola</t>
  </si>
  <si>
    <t>I.C Stoppani plesso primaria Bacone 
via Matteucci 3
Aula Cinema</t>
  </si>
  <si>
    <t>I.C Stoppani plesso primaria Bacone 
via Matteucci 3
Aula Tatami</t>
  </si>
  <si>
    <t>I.C Stoppani plesso primaria Stoppani 
via Stoppani 1
Palestra grande</t>
  </si>
  <si>
    <t>I.C Stoppani plesso secondaria Caterina da Siena 
via Monteverdi 6
Palestra grande</t>
  </si>
  <si>
    <t>I.C. Scarpa plesso primaria Scarpa
via Clericetti 22
Palestra</t>
  </si>
  <si>
    <t>I.C. Scarpa plesso primaria Scarpa
via Clericetti 22
Aula</t>
  </si>
  <si>
    <t>I.C. Scarpa plesso primaria Elsa Morante
via Pini 3
Palestra</t>
  </si>
  <si>
    <t>I.C. Scarpa plesso primaria Elsa Morante
via Pini 3
Aula</t>
  </si>
  <si>
    <t>I.C. Scarpa plesso secondaria Cairoli
via Pascal 35
Palestra</t>
  </si>
  <si>
    <t>I.C. Scarpa plesso secondaria Cairoli
via Pascal 35
Aula</t>
  </si>
  <si>
    <t>I.C. Scarpa plesso secondaria Cairoli
via Pascal 35
Aula cinema</t>
  </si>
  <si>
    <t>I.C Guido Galli primaria Nolli Arquati
V.le Romagna 16/18
Palestra superiore</t>
  </si>
  <si>
    <t>I.C Guido Galli primaria Nolli Arquati
V.le Romagna 16/18
Palestra inferiore</t>
  </si>
  <si>
    <t>I.C Guido Galli primaria Nolli Arquati
V.le Romagna 16/18
Aula teatro</t>
  </si>
  <si>
    <t xml:space="preserve">I.C Guido Galli primaria Nolli Arquati
V.le Romagna 16/18
Aula </t>
  </si>
  <si>
    <t>I.C Guido Galli primaria Bonetti
via Tajani 12
Palestra</t>
  </si>
  <si>
    <t>I.C Guido Galli primaria Bonetti
via Tajani 12
Aula</t>
  </si>
  <si>
    <t>I.C Guido Galli primaria Toti
via Cima 15
Palestra</t>
  </si>
  <si>
    <t>I.C Guido Galli primaria Toti
via Cima 15
Aula</t>
  </si>
  <si>
    <t xml:space="preserve">I.C Maniago plesso primaria Munari
via Feltre 68
Palestra </t>
  </si>
  <si>
    <t>I.C Maniago plesso primaria Munari
via Feltre 68
Palestra Multiuso</t>
  </si>
  <si>
    <t>I.C Maniago plesso primaria Munari
via Feltre 68
Aula</t>
  </si>
  <si>
    <t>I.C Maniago plesso primaria Fermi
via Carnia 32
Palestra</t>
  </si>
  <si>
    <t>I.C Maniago plesso primaria Fermi
via Carnia 32
Aula</t>
  </si>
  <si>
    <t>I.C Maniago plesso secondaria Buzzati
via Maniago 30
Palestra grande</t>
  </si>
  <si>
    <t>I.C Maniago plesso secondaria Buzzati
via Maniago 30
Palestra piccola</t>
  </si>
  <si>
    <t>I.C Maniago plesso secondaria Buzzati
via Maniago 30
Aula</t>
  </si>
  <si>
    <t>I.C Pisacane plesso primaria Pisacane
via Pisacane 9
Palestra grande</t>
  </si>
  <si>
    <t>I.C Pisacane plesso primaria Pisacane
via Pisacane 9
Palestra piccola</t>
  </si>
  <si>
    <t>I.C Pisacane plesso primaria Pisacane
via Pisacane 9
Auditorium</t>
  </si>
  <si>
    <t>I.C Pisacane plesso primaria Pisacane
via Pisacane 9
Aula</t>
  </si>
  <si>
    <t>I.C Pisacane plesso secondaria Locatelli Oriani
via Pisacane 13
Palestra</t>
  </si>
  <si>
    <t>I.C Pisacane plesso secondaria Locatelli Oriani
via Pisacane 13
Aula</t>
  </si>
  <si>
    <t>I.C. Galvani plesso primaria M. di Savoia e C. Borromeo
via Casati 6
Palestra</t>
  </si>
  <si>
    <t>I.C. Galvani plesso primaria M. di Savoia e C. Borromeo
via Casati 6
Aula teatro</t>
  </si>
  <si>
    <t>I.C. Galvani plesso primaria M. di Savoia e C. Borromeo
via Casati 6
Aula pisicomotricita</t>
  </si>
  <si>
    <t>I.C. Galvani plesso primaria M. di Savoia e C. Borromeo
via Casati 6
Aula psicomotricità</t>
  </si>
  <si>
    <t>I.C. Quintino di Vona primaria Tito Speri
via Porpora 11
Palestra</t>
  </si>
  <si>
    <t>I.C. Quintino di Vona primaria Tito Speri
via Porpora 11
Aula</t>
  </si>
  <si>
    <t>I.C. Quintino di Vona secondaria
via Sacchini 34
Palestra</t>
  </si>
  <si>
    <t>I.C. Quintino di Vona secondaria
via Sacchini 34
Aula</t>
  </si>
  <si>
    <t>I.C. Leonardo da Vinci
Piazza Leonardo da Vinvci
Palestra ovest</t>
  </si>
  <si>
    <t>I.C. Leonardo da Vinci
Piazza Leonardo da Vinvci
Palestra piccola</t>
  </si>
  <si>
    <t xml:space="preserve">Palestra
Via Pini 1
</t>
  </si>
  <si>
    <t>Spazio in carico al Municipio 3 gestito con la stessa procedura dei locali scolastici.</t>
  </si>
  <si>
    <t>Via Sansovino, 9
Aula Consiliare</t>
  </si>
  <si>
    <t>Gratuità prevista con Delibera per le istituzioni scolastiche e i gruppi consiliari del Municipio 3.</t>
  </si>
  <si>
    <t>Via Valvassori Peroni, 56
Auditorium</t>
  </si>
  <si>
    <t>Orti ubicati in via Canelli Folli</t>
  </si>
  <si>
    <t>Via Tucidide, 10
Centro sportivo Scarioni</t>
  </si>
  <si>
    <t>BAR
via Valvassori Peroni</t>
  </si>
  <si>
    <t>Nuovo contratto di concessione iniziato il 01/06/2024</t>
  </si>
  <si>
    <t>Municipio 3</t>
  </si>
  <si>
    <t>Dr.ssa  Elisabetta Pedratti</t>
  </si>
  <si>
    <r>
      <t>Canone singola particella annuale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€ 52,00 -</t>
    </r>
  </si>
  <si>
    <r>
      <t xml:space="preserve">Canone  singola particella annuale </t>
    </r>
    <r>
      <rPr>
        <sz val="11"/>
        <rFont val="Calibri"/>
        <family val="2"/>
      </rPr>
      <t>€ 70,00 -</t>
    </r>
  </si>
  <si>
    <t>PROGETTO "9X9 - IDEE IN RETE APS”
Via Cascina dei Prati</t>
  </si>
  <si>
    <t>Milano, 12 febbraio 2025</t>
  </si>
  <si>
    <t>Il Direttore</t>
  </si>
  <si>
    <t>*Dr.ssa  Isabella Menichini</t>
  </si>
  <si>
    <t>DIREZIONE SERVIZI CIVICI E  MUNICIPI</t>
  </si>
  <si>
    <t xml:space="preserve"> MUNICIPIO 8</t>
  </si>
  <si>
    <t>PISCINA Scuola primaria via C. da Castello, 10</t>
  </si>
  <si>
    <t>PALESTRA Scuola primaria via Cilea, 12</t>
  </si>
  <si>
    <t>PALESTRA Via Cittadini, 9</t>
  </si>
  <si>
    <t>AULA via Console Marcello, 9</t>
  </si>
  <si>
    <t>PALESTRA Scuola primaria via Delle Ande, 4</t>
  </si>
  <si>
    <t>PALESTRA Scuola primaria via Gattamelata, 35</t>
  </si>
  <si>
    <t>AULE Scuola primaria via Gattamelata, 35</t>
  </si>
  <si>
    <t>PALESTRA Scuola primaria via Graf, 70</t>
  </si>
  <si>
    <t>PALESTRINA Scuola primaria via Graf, 70</t>
  </si>
  <si>
    <t>ATRIO Scuola primaria via Graf, 70</t>
  </si>
  <si>
    <t>PALESTRA Scuola primaria via Mac Mahon, 100</t>
  </si>
  <si>
    <t>AULE Scuola primaria via Mac Mahon, 100</t>
  </si>
  <si>
    <t>AULE Scuola primaria via Mantegna, 10</t>
  </si>
  <si>
    <t>AULE Musica Scuola primaria via Mantegna, 10</t>
  </si>
  <si>
    <t>PALESTRA Scuola primaria via Mantegna, 10</t>
  </si>
  <si>
    <t>PALESTRA Scuola primaria via Moscati, 1</t>
  </si>
  <si>
    <t>AULA Scuola primaria via Moscati, 1</t>
  </si>
  <si>
    <t>PALESTRA via Pareto, 26</t>
  </si>
  <si>
    <t>AULA via Pareto, 26</t>
  </si>
  <si>
    <t>PALESTRA S.M.Nascente</t>
  </si>
  <si>
    <t>AULA S.M.Nascente</t>
  </si>
  <si>
    <t>PALESTRA via Val Lagarina, 44</t>
  </si>
  <si>
    <t>PALESTRA Scuola primaria via Visconti, 16</t>
  </si>
  <si>
    <t>PALESTRA Scuola primaria via Viscontini, 7</t>
  </si>
  <si>
    <t>PALESTRA Scuola Sec. di 1° grado via Borsa, 26</t>
  </si>
  <si>
    <t>PALESTRINA Scuola Sec. di 1° grado via C. da Castello, 9</t>
  </si>
  <si>
    <t>PALESTRA Scuola Sec. di 1° grado via C. da Castello, 9</t>
  </si>
  <si>
    <t>AULA Scuola Sec. di 1° grado via C. da Castello, 9</t>
  </si>
  <si>
    <t>SPAZIO TEATRO Scuola Sec. di 1° grado via C. da Castello, 9</t>
  </si>
  <si>
    <t>Scuola Sec. di 1° grado via Graf, 74</t>
  </si>
  <si>
    <t>Scuola Sec. di 1° grado via Linneo, 2</t>
  </si>
  <si>
    <t>Scuola Sec. di 1° grado via Ojetti, 13</t>
  </si>
  <si>
    <t>PALESTRA Scuola Sec. di 1° grado via P. Uccello, 1/A</t>
  </si>
  <si>
    <t>PALESTRA Scuola Sec. di 1° grado via Quarenghi, 14</t>
  </si>
  <si>
    <t>PALESTRA Scuola Primaria via Orsini, 25</t>
  </si>
  <si>
    <t>PALESTRA Scuola Primaria via Lovere, 4</t>
  </si>
  <si>
    <t>AULA ARTISTICA Scuola Sec. di 1° grado via Quarenghi, 14</t>
  </si>
  <si>
    <t>PALESTRA Scuola de Rossi, 2</t>
  </si>
  <si>
    <t>Auditorium via Quarenghi, 21</t>
  </si>
  <si>
    <t>Atrio sala consiliare via Quarenghi, 21</t>
  </si>
  <si>
    <t>CAM Lessona via Lessona, 20</t>
  </si>
  <si>
    <t>CAM Lampugnano via Lampugnano, 145</t>
  </si>
  <si>
    <t>CAM Pecetta via della Pecetta, 29</t>
  </si>
  <si>
    <t>CAM Jacopino via J. Da Tradate, 9</t>
  </si>
  <si>
    <t>Fondazione Perini - via Aldini 72</t>
  </si>
  <si>
    <t>CGIL - Pagoda piazza Gramsci</t>
  </si>
  <si>
    <t>Fondazione Terre des Hommes Italia Onlus - via Appennini 50</t>
  </si>
  <si>
    <t>via Aldini</t>
  </si>
  <si>
    <t>Via Lampugnano</t>
  </si>
  <si>
    <t>MUNICIPIO 5</t>
  </si>
  <si>
    <t xml:space="preserve">Casa di Quartiere /Viale Tibaldi, 41 </t>
  </si>
  <si>
    <t>la tariffa è fissata, per atto interno, fino ad un massimo di 4 ore. Per slot aggiuntivi vi sono tariffe variabili</t>
  </si>
  <si>
    <t xml:space="preserve">Casa di Quartiere /Via Verro, 87 </t>
  </si>
  <si>
    <t>Canone Gratuito</t>
  </si>
  <si>
    <t>via della Chiesa Rossa n. 55 Milano</t>
  </si>
  <si>
    <t>Via San Bernardo n. 17 Milano</t>
  </si>
  <si>
    <t>via Campazzino</t>
  </si>
  <si>
    <t>via Teresa Noce</t>
  </si>
  <si>
    <t>via Selvanesco</t>
  </si>
  <si>
    <t>via Vaiano Valle</t>
  </si>
  <si>
    <t>Municipio 5</t>
  </si>
  <si>
    <t>*Dr.ssa  Valeria Grazie Furnani</t>
  </si>
  <si>
    <t>Milano, 11 febbraio 2025</t>
  </si>
  <si>
    <t>Municipio 8</t>
  </si>
  <si>
    <t>*Dr.ssa  Gabriella Della Valle</t>
  </si>
  <si>
    <t>Milano, 17 febbraio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</si>
</sst>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[$€-2]\ #,##0.00;\-[$€-2]\ #,##0.00"/>
    <numFmt numFmtId="165" formatCode="0;[Red]0"/>
    <numFmt numFmtId="166" formatCode="#,##0.00&quot; €&quot;"/>
    <numFmt numFmtId="167" formatCode="&quot;€ &quot;#,##0.00"/>
    <numFmt numFmtId="168" formatCode="[$-410]dd/mm/yyyy"/>
    <numFmt numFmtId="169" formatCode="[$€-2]\ #,##0.00"/>
    <numFmt numFmtId="170" formatCode="&quot;€&quot;\ #,##0.00"/>
    <numFmt numFmtId="171" formatCode="[$€-410]\ #,##0.00;[Red]\-[$€-410]\ #,##0.00"/>
    <numFmt numFmtId="172" formatCode="_-* #,##0.00\ [$€-410]_-;\-* #,##0.00\ [$€-410]_-;_-* \-??\ [$€-410]_-;_-@_-"/>
    <numFmt numFmtId="174" formatCode="#,##0.00\ &quot;€&quot;"/>
    <numFmt numFmtId="175" formatCode="[$€-2]\ #,##0.00;[Red][$€-2]\ #,##0.00"/>
    <numFmt numFmtId="176" formatCode="#,##0;[Red]#,##0"/>
  </numFmts>
  <fonts count="65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theme="1"/>
      <name val="Aptos Narrow"/>
      <family val="2"/>
      <charset val="1"/>
      <scheme val="minor"/>
    </font>
    <font>
      <b/>
      <sz val="14"/>
      <name val="Calibri"/>
      <family val="2"/>
    </font>
    <font>
      <b/>
      <sz val="13"/>
      <color rgb="FF000000"/>
      <name val="Calibri"/>
      <family val="2"/>
      <charset val="1"/>
    </font>
    <font>
      <sz val="16"/>
      <color rgb="FF000000"/>
      <name val="Frutiger"/>
      <charset val="1"/>
    </font>
    <font>
      <b/>
      <sz val="11"/>
      <color rgb="FFFF000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  <charset val="1"/>
    </font>
    <font>
      <sz val="10"/>
      <name val="Calibri"/>
      <family val="2"/>
    </font>
    <font>
      <b/>
      <sz val="10"/>
      <color theme="1"/>
      <name val="Aptos Narrow"/>
      <family val="2"/>
      <scheme val="minor"/>
    </font>
    <font>
      <sz val="16"/>
      <color theme="1"/>
      <name val="Frutiger"/>
      <charset val="1"/>
    </font>
    <font>
      <b/>
      <sz val="14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  <charset val="1"/>
    </font>
    <font>
      <sz val="12"/>
      <name val="Calibri"/>
      <family val="2"/>
      <charset val="1"/>
    </font>
    <font>
      <sz val="11"/>
      <color theme="1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Frutige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000000"/>
      <name val="Calibri"/>
      <family val="2"/>
    </font>
    <font>
      <sz val="14"/>
      <color theme="1"/>
      <name val="Frutiger"/>
    </font>
    <font>
      <b/>
      <sz val="14"/>
      <color rgb="FFFF0000"/>
      <name val="Aptos Narrow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theme="1"/>
      <name val="Aptos Narrow"/>
      <family val="2"/>
      <scheme val="minor"/>
    </font>
    <font>
      <sz val="16"/>
      <color rgb="FF000000"/>
      <name val="Frutiger"/>
    </font>
    <font>
      <sz val="9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AE7F6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theme="3" tint="0.79979857783745845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DAE7F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7F6"/>
        <bgColor rgb="FFDCE6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7" fontId="0" fillId="0" borderId="1" xfId="0" applyNumberForma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66" fontId="19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167" fontId="0" fillId="3" borderId="1" xfId="0" applyNumberFormat="1" applyFill="1" applyBorder="1" applyAlignment="1">
      <alignment horizontal="center" vertical="center" wrapText="1"/>
    </xf>
    <xf numFmtId="168" fontId="0" fillId="0" borderId="0" xfId="0" applyNumberFormat="1"/>
    <xf numFmtId="169" fontId="0" fillId="0" borderId="1" xfId="0" applyNumberForma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7" fontId="4" fillId="0" borderId="0" xfId="0" applyNumberFormat="1" applyFont="1" applyAlignment="1">
      <alignment horizontal="center" vertical="center" wrapText="1"/>
    </xf>
    <xf numFmtId="169" fontId="4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9" fontId="1" fillId="3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9" fontId="24" fillId="0" borderId="1" xfId="0" applyNumberFormat="1" applyFont="1" applyBorder="1" applyAlignment="1">
      <alignment horizontal="center" vertical="center" wrapText="1"/>
    </xf>
    <xf numFmtId="169" fontId="14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0" fontId="29" fillId="6" borderId="1" xfId="0" applyFont="1" applyFill="1" applyBorder="1" applyAlignment="1">
      <alignment vertical="center" wrapText="1"/>
    </xf>
    <xf numFmtId="4" fontId="29" fillId="6" borderId="1" xfId="0" applyNumberFormat="1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6" fontId="0" fillId="0" borderId="0" xfId="0" applyNumberFormat="1"/>
    <xf numFmtId="1" fontId="3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9" fontId="29" fillId="6" borderId="1" xfId="0" applyNumberFormat="1" applyFont="1" applyFill="1" applyBorder="1" applyAlignment="1">
      <alignment horizontal="center" vertical="center"/>
    </xf>
    <xf numFmtId="169" fontId="0" fillId="6" borderId="1" xfId="0" applyNumberFormat="1" applyFill="1" applyBorder="1" applyAlignment="1">
      <alignment horizontal="center" vertical="center"/>
    </xf>
    <xf numFmtId="169" fontId="14" fillId="6" borderId="1" xfId="0" applyNumberFormat="1" applyFont="1" applyFill="1" applyBorder="1" applyAlignment="1">
      <alignment horizontal="center" vertical="center" wrapText="1"/>
    </xf>
    <xf numFmtId="169" fontId="30" fillId="0" borderId="1" xfId="0" applyNumberFormat="1" applyFont="1" applyBorder="1" applyAlignment="1">
      <alignment horizontal="center" vertical="center" wrapText="1"/>
    </xf>
    <xf numFmtId="169" fontId="0" fillId="8" borderId="1" xfId="0" applyNumberFormat="1" applyFill="1" applyBorder="1" applyAlignment="1">
      <alignment horizontal="center" vertical="center" wrapText="1"/>
    </xf>
    <xf numFmtId="169" fontId="34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47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9" fillId="0" borderId="1" xfId="0" quotePrefix="1" applyFont="1" applyBorder="1" applyAlignment="1">
      <alignment vertical="center" wrapText="1"/>
    </xf>
    <xf numFmtId="0" fontId="45" fillId="6" borderId="1" xfId="0" quotePrefix="1" applyFont="1" applyFill="1" applyBorder="1" applyAlignment="1">
      <alignment vertical="center" wrapText="1"/>
    </xf>
    <xf numFmtId="0" fontId="50" fillId="0" borderId="0" xfId="0" applyFont="1" applyAlignment="1">
      <alignment wrapText="1"/>
    </xf>
    <xf numFmtId="0" fontId="38" fillId="0" borderId="1" xfId="0" applyFont="1" applyBorder="1" applyAlignment="1">
      <alignment vertical="center" wrapText="1"/>
    </xf>
    <xf numFmtId="0" fontId="37" fillId="0" borderId="1" xfId="0" quotePrefix="1" applyFont="1" applyBorder="1" applyAlignment="1">
      <alignment vertical="center" wrapText="1"/>
    </xf>
    <xf numFmtId="170" fontId="0" fillId="0" borderId="1" xfId="0" applyNumberForma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0" fontId="38" fillId="0" borderId="0" xfId="0" applyFont="1"/>
    <xf numFmtId="170" fontId="44" fillId="6" borderId="1" xfId="0" applyNumberFormat="1" applyFont="1" applyFill="1" applyBorder="1" applyAlignment="1">
      <alignment horizontal="center" vertical="center" wrapText="1"/>
    </xf>
    <xf numFmtId="1" fontId="48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1" fontId="51" fillId="6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170" fontId="47" fillId="0" borderId="1" xfId="0" applyNumberFormat="1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 wrapText="1"/>
    </xf>
    <xf numFmtId="170" fontId="0" fillId="6" borderId="1" xfId="0" applyNumberFormat="1" applyFill="1" applyBorder="1" applyAlignment="1">
      <alignment horizontal="center" vertical="center" wrapText="1"/>
    </xf>
    <xf numFmtId="3" fontId="47" fillId="6" borderId="1" xfId="0" applyNumberFormat="1" applyFont="1" applyFill="1" applyBorder="1" applyAlignment="1">
      <alignment horizontal="center" vertical="center" wrapText="1"/>
    </xf>
    <xf numFmtId="169" fontId="45" fillId="6" borderId="1" xfId="0" quotePrefix="1" applyNumberFormat="1" applyFont="1" applyFill="1" applyBorder="1" applyAlignment="1">
      <alignment horizontal="center" vertical="center" wrapText="1"/>
    </xf>
    <xf numFmtId="169" fontId="47" fillId="6" borderId="1" xfId="0" applyNumberFormat="1" applyFont="1" applyFill="1" applyBorder="1" applyAlignment="1">
      <alignment horizontal="center" vertical="center"/>
    </xf>
    <xf numFmtId="169" fontId="0" fillId="6" borderId="1" xfId="0" applyNumberFormat="1" applyFill="1" applyBorder="1" applyAlignment="1">
      <alignment horizontal="center" vertical="center" wrapText="1"/>
    </xf>
    <xf numFmtId="169" fontId="38" fillId="6" borderId="1" xfId="0" applyNumberFormat="1" applyFont="1" applyFill="1" applyBorder="1" applyAlignment="1">
      <alignment horizontal="center" vertical="center"/>
    </xf>
    <xf numFmtId="169" fontId="38" fillId="6" borderId="1" xfId="0" applyNumberFormat="1" applyFont="1" applyFill="1" applyBorder="1" applyAlignment="1">
      <alignment horizontal="center" vertical="center" wrapText="1"/>
    </xf>
    <xf numFmtId="169" fontId="38" fillId="0" borderId="1" xfId="0" applyNumberFormat="1" applyFont="1" applyBorder="1" applyAlignment="1">
      <alignment horizontal="center" vertical="center" wrapText="1"/>
    </xf>
    <xf numFmtId="169" fontId="47" fillId="6" borderId="1" xfId="0" applyNumberFormat="1" applyFont="1" applyFill="1" applyBorder="1" applyAlignment="1">
      <alignment horizontal="center" vertical="center" wrapText="1"/>
    </xf>
    <xf numFmtId="1" fontId="46" fillId="0" borderId="1" xfId="0" applyNumberFormat="1" applyFont="1" applyBorder="1" applyAlignment="1">
      <alignment horizontal="center" vertical="center" wrapText="1"/>
    </xf>
    <xf numFmtId="1" fontId="38" fillId="6" borderId="1" xfId="0" applyNumberFormat="1" applyFont="1" applyFill="1" applyBorder="1" applyAlignment="1">
      <alignment horizontal="center" vertical="center"/>
    </xf>
    <xf numFmtId="0" fontId="45" fillId="6" borderId="1" xfId="0" quotePrefix="1" applyFont="1" applyFill="1" applyBorder="1" applyAlignment="1">
      <alignment horizontal="center" vertical="center" wrapText="1"/>
    </xf>
    <xf numFmtId="169" fontId="44" fillId="0" borderId="1" xfId="0" applyNumberFormat="1" applyFont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center" wrapText="1"/>
    </xf>
    <xf numFmtId="1" fontId="45" fillId="0" borderId="1" xfId="0" applyNumberFormat="1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170" fontId="0" fillId="0" borderId="1" xfId="0" applyNumberFormat="1" applyBorder="1" applyAlignment="1">
      <alignment horizontal="center" wrapText="1"/>
    </xf>
    <xf numFmtId="0" fontId="46" fillId="0" borderId="1" xfId="0" applyFont="1" applyBorder="1" applyAlignment="1">
      <alignment wrapText="1"/>
    </xf>
    <xf numFmtId="16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69" fontId="45" fillId="0" borderId="1" xfId="0" quotePrefix="1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45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" fontId="0" fillId="0" borderId="0" xfId="0" applyNumberFormat="1"/>
    <xf numFmtId="0" fontId="5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171" fontId="0" fillId="0" borderId="0" xfId="0" applyNumberFormat="1"/>
    <xf numFmtId="172" fontId="15" fillId="0" borderId="0" xfId="0" applyNumberFormat="1" applyFont="1"/>
    <xf numFmtId="0" fontId="54" fillId="0" borderId="1" xfId="0" applyFont="1" applyBorder="1" applyAlignment="1">
      <alignment horizontal="left" vertical="center"/>
    </xf>
    <xf numFmtId="1" fontId="32" fillId="0" borderId="1" xfId="0" applyNumberFormat="1" applyFont="1" applyBorder="1" applyAlignment="1">
      <alignment horizontal="center" vertical="center"/>
    </xf>
    <xf numFmtId="1" fontId="54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5" fillId="0" borderId="0" xfId="0" applyFont="1"/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3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6" fillId="0" borderId="0" xfId="0" applyFont="1" applyAlignment="1">
      <alignment horizontal="center" wrapText="1"/>
    </xf>
    <xf numFmtId="0" fontId="54" fillId="13" borderId="1" xfId="0" applyFont="1" applyFill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8" fillId="0" borderId="0" xfId="0" applyFont="1" applyAlignment="1">
      <alignment horizontal="center" wrapText="1"/>
    </xf>
    <xf numFmtId="0" fontId="36" fillId="0" borderId="1" xfId="0" applyFont="1" applyBorder="1" applyAlignment="1">
      <alignment vertical="center" wrapText="1"/>
    </xf>
    <xf numFmtId="0" fontId="37" fillId="0" borderId="0" xfId="0" applyFont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170" fontId="0" fillId="0" borderId="1" xfId="0" applyNumberFormat="1" applyBorder="1" applyAlignment="1">
      <alignment vertical="center" wrapText="1"/>
    </xf>
    <xf numFmtId="0" fontId="36" fillId="0" borderId="0" xfId="0" applyFont="1" applyAlignment="1">
      <alignment vertical="center"/>
    </xf>
    <xf numFmtId="0" fontId="36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 wrapText="1"/>
    </xf>
    <xf numFmtId="170" fontId="0" fillId="6" borderId="1" xfId="0" applyNumberFormat="1" applyFill="1" applyBorder="1" applyAlignment="1">
      <alignment vertical="center" wrapText="1"/>
    </xf>
    <xf numFmtId="170" fontId="38" fillId="0" borderId="1" xfId="0" applyNumberFormat="1" applyFont="1" applyBorder="1" applyAlignment="1">
      <alignment vertical="center" wrapText="1"/>
    </xf>
    <xf numFmtId="169" fontId="59" fillId="0" borderId="1" xfId="0" applyNumberFormat="1" applyFont="1" applyBorder="1" applyAlignment="1">
      <alignment horizontal="center" vertical="center" wrapText="1"/>
    </xf>
    <xf numFmtId="3" fontId="59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0" fillId="0" borderId="1" xfId="0" quotePrefix="1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170" fontId="58" fillId="0" borderId="1" xfId="0" applyNumberFormat="1" applyFont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4" fontId="36" fillId="0" borderId="0" xfId="0" applyNumberFormat="1" applyFont="1" applyAlignment="1">
      <alignment vertical="center"/>
    </xf>
    <xf numFmtId="169" fontId="36" fillId="0" borderId="1" xfId="0" applyNumberFormat="1" applyFont="1" applyBorder="1" applyAlignment="1">
      <alignment horizontal="center" vertical="center" wrapText="1"/>
    </xf>
    <xf numFmtId="169" fontId="32" fillId="0" borderId="1" xfId="0" applyNumberFormat="1" applyFont="1" applyBorder="1" applyAlignment="1">
      <alignment horizontal="center" vertical="center" wrapText="1"/>
    </xf>
    <xf numFmtId="169" fontId="58" fillId="0" borderId="1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1" fontId="36" fillId="6" borderId="1" xfId="0" applyNumberFormat="1" applyFont="1" applyFill="1" applyBorder="1" applyAlignment="1">
      <alignment horizontal="center" vertical="center" wrapText="1"/>
    </xf>
    <xf numFmtId="1" fontId="54" fillId="0" borderId="1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5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170" fontId="44" fillId="0" borderId="1" xfId="0" applyNumberFormat="1" applyFont="1" applyBorder="1" applyAlignment="1">
      <alignment horizontal="center" vertical="center" wrapText="1"/>
    </xf>
    <xf numFmtId="169" fontId="46" fillId="0" borderId="1" xfId="0" applyNumberFormat="1" applyFont="1" applyBorder="1" applyAlignment="1">
      <alignment horizontal="center" vertical="center" wrapText="1"/>
    </xf>
    <xf numFmtId="169" fontId="46" fillId="6" borderId="1" xfId="0" applyNumberFormat="1" applyFont="1" applyFill="1" applyBorder="1" applyAlignment="1">
      <alignment horizontal="center" vertical="center" wrapText="1"/>
    </xf>
    <xf numFmtId="169" fontId="47" fillId="0" borderId="1" xfId="0" applyNumberFormat="1" applyFont="1" applyBorder="1" applyAlignment="1">
      <alignment horizontal="center" vertical="center" wrapText="1"/>
    </xf>
    <xf numFmtId="1" fontId="46" fillId="6" borderId="1" xfId="0" applyNumberFormat="1" applyFont="1" applyFill="1" applyBorder="1" applyAlignment="1">
      <alignment horizontal="center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" fontId="29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0" borderId="0" xfId="0" applyFont="1"/>
    <xf numFmtId="0" fontId="4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174" fontId="0" fillId="0" borderId="0" xfId="0" applyNumberFormat="1"/>
    <xf numFmtId="170" fontId="0" fillId="0" borderId="0" xfId="0" applyNumberFormat="1"/>
    <xf numFmtId="174" fontId="0" fillId="0" borderId="0" xfId="0" applyNumberFormat="1" applyAlignment="1">
      <alignment wrapText="1"/>
    </xf>
    <xf numFmtId="170" fontId="38" fillId="0" borderId="1" xfId="0" applyNumberFormat="1" applyFont="1" applyBorder="1" applyAlignment="1">
      <alignment horizontal="center" vertical="center" wrapText="1"/>
    </xf>
    <xf numFmtId="0" fontId="62" fillId="0" borderId="1" xfId="0" quotePrefix="1" applyFont="1" applyBorder="1" applyAlignment="1">
      <alignment horizontal="center" vertical="center" wrapText="1"/>
    </xf>
    <xf numFmtId="1" fontId="63" fillId="0" borderId="1" xfId="0" applyNumberFormat="1" applyFont="1" applyBorder="1" applyAlignment="1">
      <alignment horizontal="center" vertical="center" wrapText="1"/>
    </xf>
    <xf numFmtId="169" fontId="45" fillId="0" borderId="1" xfId="0" applyNumberFormat="1" applyFont="1" applyBorder="1" applyAlignment="1">
      <alignment horizontal="center" vertical="center"/>
    </xf>
    <xf numFmtId="169" fontId="38" fillId="0" borderId="1" xfId="0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45" fillId="0" borderId="3" xfId="0" applyNumberFormat="1" applyFont="1" applyBorder="1" applyAlignment="1">
      <alignment horizontal="center" vertical="center" wrapText="1"/>
    </xf>
    <xf numFmtId="175" fontId="47" fillId="0" borderId="1" xfId="0" applyNumberFormat="1" applyFont="1" applyBorder="1" applyAlignment="1">
      <alignment horizontal="center" vertical="center" wrapText="1"/>
    </xf>
    <xf numFmtId="1" fontId="45" fillId="0" borderId="1" xfId="0" applyNumberFormat="1" applyFon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 wrapText="1"/>
    </xf>
    <xf numFmtId="169" fontId="31" fillId="3" borderId="4" xfId="0" applyNumberFormat="1" applyFont="1" applyFill="1" applyBorder="1" applyAlignment="1">
      <alignment horizontal="center" vertical="center" wrapText="1"/>
    </xf>
    <xf numFmtId="169" fontId="18" fillId="3" borderId="4" xfId="2" applyNumberFormat="1" applyFont="1" applyFill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169" fontId="31" fillId="3" borderId="1" xfId="0" applyNumberFormat="1" applyFont="1" applyFill="1" applyBorder="1" applyAlignment="1">
      <alignment horizontal="center" vertical="center" wrapText="1"/>
    </xf>
    <xf numFmtId="169" fontId="18" fillId="3" borderId="1" xfId="2" applyNumberFormat="1" applyFont="1" applyFill="1" applyBorder="1" applyAlignment="1">
      <alignment horizontal="center" vertical="center" wrapText="1"/>
    </xf>
    <xf numFmtId="0" fontId="51" fillId="0" borderId="1" xfId="0" quotePrefix="1" applyFont="1" applyBorder="1" applyAlignment="1">
      <alignment vertical="center" wrapText="1"/>
    </xf>
    <xf numFmtId="176" fontId="47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9" fontId="0" fillId="6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9" fontId="0" fillId="6" borderId="2" xfId="0" applyNumberFormat="1" applyFill="1" applyBorder="1" applyAlignment="1">
      <alignment horizontal="center" vertical="center"/>
    </xf>
    <xf numFmtId="169" fontId="0" fillId="6" borderId="4" xfId="0" applyNumberForma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41" fillId="9" borderId="5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7" fillId="10" borderId="5" xfId="0" applyFont="1" applyFill="1" applyBorder="1" applyAlignment="1">
      <alignment horizontal="center" vertical="center" wrapText="1"/>
    </xf>
    <xf numFmtId="0" fontId="47" fillId="10" borderId="6" xfId="0" applyFont="1" applyFill="1" applyBorder="1" applyAlignment="1">
      <alignment horizontal="center" vertical="center" wrapText="1"/>
    </xf>
    <xf numFmtId="0" fontId="47" fillId="10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7" fillId="10" borderId="1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53" fillId="9" borderId="1" xfId="0" applyFont="1" applyFill="1" applyBorder="1"/>
    <xf numFmtId="0" fontId="5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>
      <alignment horizontal="left" vertical="center" wrapText="1"/>
    </xf>
    <xf numFmtId="0" fontId="54" fillId="0" borderId="1" xfId="0" applyFont="1" applyBorder="1" applyAlignment="1">
      <alignment horizontal="left"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wrapText="1"/>
    </xf>
    <xf numFmtId="0" fontId="41" fillId="0" borderId="1" xfId="0" applyFont="1" applyBorder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 wrapText="1"/>
    </xf>
    <xf numFmtId="169" fontId="0" fillId="0" borderId="4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69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1" fontId="47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/>
    </xf>
    <xf numFmtId="1" fontId="5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4" fillId="0" borderId="1" xfId="0" quotePrefix="1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/>
    </xf>
  </cellXfs>
  <cellStyles count="3">
    <cellStyle name="Normale" xfId="0" builtinId="0"/>
    <cellStyle name="Normale 2" xfId="1" xr:uid="{99402694-847A-4511-874A-053E5D7EC7E3}"/>
    <cellStyle name="Normale 3" xfId="2" xr:uid="{466543E1-C4B5-4A75-BDB2-C4636002B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073E-A632-4FFC-91C5-72FF549E39F6}">
  <dimension ref="A1:AT63"/>
  <sheetViews>
    <sheetView topLeftCell="C39" zoomScaleNormal="100" workbookViewId="0">
      <selection activeCell="G60" sqref="G60"/>
    </sheetView>
  </sheetViews>
  <sheetFormatPr defaultColWidth="9.109375" defaultRowHeight="14.4"/>
  <cols>
    <col min="1" max="1" width="3.44140625" customWidth="1"/>
    <col min="2" max="2" width="38.88671875" customWidth="1"/>
    <col min="3" max="3" width="49.33203125" customWidth="1"/>
    <col min="4" max="4" width="42.88671875" customWidth="1"/>
    <col min="5" max="5" width="15.88671875" customWidth="1"/>
    <col min="6" max="6" width="14.33203125" customWidth="1"/>
    <col min="7" max="7" width="15.33203125" customWidth="1"/>
    <col min="8" max="8" width="61" customWidth="1"/>
    <col min="9" max="9" width="42.5546875" customWidth="1"/>
    <col min="12" max="12" width="13.109375" customWidth="1"/>
  </cols>
  <sheetData>
    <row r="1" spans="2:46" ht="30" customHeight="1">
      <c r="B1" s="79" t="s">
        <v>4</v>
      </c>
    </row>
    <row r="2" spans="2:46" ht="25.5" customHeight="1">
      <c r="B2" s="79" t="s">
        <v>5</v>
      </c>
      <c r="E2" s="80"/>
      <c r="F2" s="80"/>
    </row>
    <row r="3" spans="2:46" ht="12.75" customHeight="1">
      <c r="B3" s="79"/>
      <c r="E3" s="80"/>
      <c r="F3" s="80"/>
    </row>
    <row r="4" spans="2:46" ht="32.25" customHeight="1">
      <c r="B4" s="237" t="s">
        <v>138</v>
      </c>
      <c r="C4" s="237"/>
      <c r="D4" s="237"/>
      <c r="E4" s="237"/>
      <c r="F4" s="237"/>
      <c r="G4" s="237"/>
      <c r="H4" s="237"/>
    </row>
    <row r="5" spans="2:46" ht="31.5" customHeight="1">
      <c r="B5" s="237" t="s">
        <v>139</v>
      </c>
      <c r="C5" s="237"/>
      <c r="D5" s="237"/>
      <c r="E5" s="237"/>
      <c r="F5" s="237"/>
      <c r="G5" s="237"/>
      <c r="H5" s="237"/>
    </row>
    <row r="6" spans="2:46" ht="26.25" customHeight="1">
      <c r="B6" s="238" t="s">
        <v>8</v>
      </c>
      <c r="C6" s="238"/>
      <c r="D6" s="238"/>
      <c r="E6" s="238"/>
      <c r="F6" s="238"/>
      <c r="G6" s="238"/>
      <c r="H6" s="238"/>
    </row>
    <row r="7" spans="2:46" ht="73.5" customHeight="1">
      <c r="B7" s="81" t="s">
        <v>9</v>
      </c>
      <c r="C7" s="239" t="s">
        <v>88</v>
      </c>
      <c r="D7" s="240"/>
      <c r="E7" s="82" t="s">
        <v>10</v>
      </c>
      <c r="F7" s="82" t="s">
        <v>11</v>
      </c>
      <c r="G7" s="82" t="s">
        <v>1</v>
      </c>
      <c r="H7" s="83" t="s">
        <v>12</v>
      </c>
    </row>
    <row r="8" spans="2:46" ht="39" customHeight="1">
      <c r="B8" s="251" t="s">
        <v>13</v>
      </c>
      <c r="C8" s="241" t="s">
        <v>140</v>
      </c>
      <c r="D8" s="242"/>
      <c r="E8" s="72">
        <v>180.18</v>
      </c>
      <c r="F8" s="105">
        <v>2.73</v>
      </c>
      <c r="G8" s="53">
        <v>1</v>
      </c>
      <c r="H8" s="83"/>
    </row>
    <row r="9" spans="2:46" ht="39" customHeight="1">
      <c r="B9" s="252"/>
      <c r="C9" s="241" t="s">
        <v>141</v>
      </c>
      <c r="D9" s="242"/>
      <c r="E9" s="72">
        <v>417.69</v>
      </c>
      <c r="F9" s="105">
        <v>2.73</v>
      </c>
      <c r="G9" s="112">
        <v>1</v>
      </c>
      <c r="H9" s="83"/>
    </row>
    <row r="10" spans="2:46" s="85" customFormat="1" ht="39" customHeight="1">
      <c r="B10" s="252"/>
      <c r="C10" s="241" t="s">
        <v>142</v>
      </c>
      <c r="D10" s="242"/>
      <c r="E10" s="72">
        <v>185.64</v>
      </c>
      <c r="F10" s="105">
        <v>2.73</v>
      </c>
      <c r="G10" s="53">
        <v>1</v>
      </c>
      <c r="H10" s="84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2:46" s="85" customFormat="1" ht="39" customHeight="1">
      <c r="B11" s="253"/>
      <c r="C11" s="241" t="s">
        <v>173</v>
      </c>
      <c r="D11" s="242"/>
      <c r="E11" s="72">
        <v>155.61000000000001</v>
      </c>
      <c r="F11" s="105">
        <v>2.73</v>
      </c>
      <c r="G11" s="53">
        <v>1</v>
      </c>
      <c r="H11" s="8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2:46" ht="30" customHeight="1">
      <c r="B12" s="86" t="s">
        <v>57</v>
      </c>
      <c r="C12" s="87"/>
      <c r="D12" s="87"/>
      <c r="E12" s="106">
        <f>SUM(E8:E11)</f>
        <v>939.12</v>
      </c>
      <c r="F12" s="106">
        <f>SUM(F8:F11)</f>
        <v>10.92</v>
      </c>
      <c r="G12" s="310">
        <f>SUM(G8:G11)</f>
        <v>4</v>
      </c>
      <c r="H12" s="88"/>
    </row>
    <row r="13" spans="2:46" ht="28.5" customHeight="1">
      <c r="B13" s="246" t="s">
        <v>86</v>
      </c>
      <c r="C13" s="246" t="s">
        <v>143</v>
      </c>
      <c r="D13" s="244" t="s">
        <v>144</v>
      </c>
      <c r="E13" s="245">
        <v>37</v>
      </c>
      <c r="F13" s="107">
        <v>5</v>
      </c>
      <c r="G13" s="243">
        <v>1</v>
      </c>
      <c r="H13" s="89" t="s">
        <v>145</v>
      </c>
    </row>
    <row r="14" spans="2:46" ht="28.5" customHeight="1">
      <c r="B14" s="247"/>
      <c r="C14" s="247"/>
      <c r="D14" s="244"/>
      <c r="E14" s="245"/>
      <c r="F14" s="107">
        <v>25</v>
      </c>
      <c r="G14" s="243"/>
      <c r="H14" s="89" t="s">
        <v>146</v>
      </c>
      <c r="I14" s="90"/>
      <c r="J14" s="90"/>
      <c r="K14" s="90"/>
    </row>
    <row r="15" spans="2:46" ht="28.5" customHeight="1">
      <c r="B15" s="247"/>
      <c r="C15" s="247"/>
      <c r="D15" s="244" t="s">
        <v>147</v>
      </c>
      <c r="E15" s="245">
        <v>0</v>
      </c>
      <c r="F15" s="107">
        <v>3.7</v>
      </c>
      <c r="G15" s="243">
        <v>0</v>
      </c>
      <c r="H15" s="114" t="s">
        <v>79</v>
      </c>
      <c r="I15" s="90"/>
      <c r="J15" s="90"/>
      <c r="K15" s="90"/>
    </row>
    <row r="16" spans="2:46" ht="28.5" customHeight="1">
      <c r="B16" s="247"/>
      <c r="C16" s="247"/>
      <c r="D16" s="244"/>
      <c r="E16" s="245"/>
      <c r="F16" s="107">
        <v>18.5</v>
      </c>
      <c r="G16" s="243"/>
      <c r="H16" s="114" t="s">
        <v>79</v>
      </c>
      <c r="I16" s="90"/>
      <c r="J16" s="90"/>
      <c r="K16" s="90"/>
    </row>
    <row r="17" spans="2:11" ht="28.5" customHeight="1">
      <c r="B17" s="247"/>
      <c r="C17" s="247"/>
      <c r="D17" s="244" t="s">
        <v>148</v>
      </c>
      <c r="E17" s="245">
        <v>0</v>
      </c>
      <c r="F17" s="107">
        <v>3.7</v>
      </c>
      <c r="G17" s="243">
        <v>0</v>
      </c>
      <c r="H17" s="114" t="s">
        <v>79</v>
      </c>
      <c r="I17" s="90"/>
      <c r="J17" s="90"/>
      <c r="K17" s="90"/>
    </row>
    <row r="18" spans="2:11" ht="28.5" customHeight="1">
      <c r="B18" s="247"/>
      <c r="C18" s="247"/>
      <c r="D18" s="244"/>
      <c r="E18" s="245"/>
      <c r="F18" s="107">
        <v>18.5</v>
      </c>
      <c r="G18" s="243"/>
      <c r="H18" s="114" t="s">
        <v>79</v>
      </c>
      <c r="I18" s="90"/>
      <c r="J18" s="90"/>
      <c r="K18" s="90"/>
    </row>
    <row r="19" spans="2:11" ht="28.5" customHeight="1">
      <c r="B19" s="247"/>
      <c r="C19" s="247"/>
      <c r="D19" s="244" t="s">
        <v>149</v>
      </c>
      <c r="E19" s="245">
        <v>0</v>
      </c>
      <c r="F19" s="107">
        <v>5</v>
      </c>
      <c r="G19" s="243">
        <v>0</v>
      </c>
      <c r="H19" s="114" t="s">
        <v>79</v>
      </c>
      <c r="I19" s="90"/>
      <c r="J19" s="90"/>
      <c r="K19" s="90"/>
    </row>
    <row r="20" spans="2:11" ht="28.5" customHeight="1">
      <c r="B20" s="247"/>
      <c r="C20" s="248"/>
      <c r="D20" s="244"/>
      <c r="E20" s="245"/>
      <c r="F20" s="107">
        <v>25</v>
      </c>
      <c r="G20" s="243"/>
      <c r="H20" s="114" t="s">
        <v>79</v>
      </c>
      <c r="I20" s="90"/>
      <c r="J20" s="90"/>
      <c r="K20" s="90"/>
    </row>
    <row r="21" spans="2:11" ht="28.5" customHeight="1">
      <c r="B21" s="247"/>
      <c r="C21" s="246" t="s">
        <v>150</v>
      </c>
      <c r="D21" s="244" t="s">
        <v>151</v>
      </c>
      <c r="E21" s="249">
        <v>0</v>
      </c>
      <c r="F21" s="107">
        <v>5</v>
      </c>
      <c r="G21" s="254">
        <v>0</v>
      </c>
      <c r="H21" s="114" t="s">
        <v>79</v>
      </c>
      <c r="I21" s="90"/>
      <c r="J21" s="90"/>
      <c r="K21" s="90"/>
    </row>
    <row r="22" spans="2:11" ht="28.5" customHeight="1">
      <c r="B22" s="247"/>
      <c r="C22" s="247"/>
      <c r="D22" s="244"/>
      <c r="E22" s="250"/>
      <c r="F22" s="107">
        <v>25</v>
      </c>
      <c r="G22" s="255"/>
      <c r="H22" s="114" t="s">
        <v>79</v>
      </c>
      <c r="I22" s="90"/>
      <c r="J22" s="90"/>
      <c r="K22" s="90"/>
    </row>
    <row r="23" spans="2:11" ht="28.5" customHeight="1">
      <c r="B23" s="247"/>
      <c r="C23" s="247"/>
      <c r="D23" s="244" t="s">
        <v>152</v>
      </c>
      <c r="E23" s="249">
        <v>0</v>
      </c>
      <c r="F23" s="107">
        <v>3.7</v>
      </c>
      <c r="G23" s="254">
        <v>0</v>
      </c>
      <c r="H23" s="114" t="s">
        <v>79</v>
      </c>
      <c r="I23" s="90"/>
      <c r="J23" s="90"/>
      <c r="K23" s="90"/>
    </row>
    <row r="24" spans="2:11" ht="28.5" customHeight="1">
      <c r="B24" s="247"/>
      <c r="C24" s="248"/>
      <c r="D24" s="244"/>
      <c r="E24" s="250"/>
      <c r="F24" s="107">
        <v>18.5</v>
      </c>
      <c r="G24" s="255"/>
      <c r="H24" s="114" t="s">
        <v>79</v>
      </c>
      <c r="I24" s="90"/>
      <c r="J24" s="90"/>
      <c r="K24" s="90"/>
    </row>
    <row r="25" spans="2:11" ht="28.5" customHeight="1">
      <c r="B25" s="247"/>
      <c r="C25" s="246" t="s">
        <v>153</v>
      </c>
      <c r="D25" s="244" t="s">
        <v>154</v>
      </c>
      <c r="E25" s="249">
        <v>0</v>
      </c>
      <c r="F25" s="107">
        <v>3.7</v>
      </c>
      <c r="G25" s="254">
        <v>0</v>
      </c>
      <c r="H25" s="114" t="s">
        <v>79</v>
      </c>
      <c r="I25" s="90"/>
      <c r="J25" s="90"/>
      <c r="K25" s="90"/>
    </row>
    <row r="26" spans="2:11" ht="28.5" customHeight="1">
      <c r="B26" s="247"/>
      <c r="C26" s="247"/>
      <c r="D26" s="244"/>
      <c r="E26" s="250"/>
      <c r="F26" s="107">
        <v>18.5</v>
      </c>
      <c r="G26" s="255"/>
      <c r="H26" s="114" t="s">
        <v>79</v>
      </c>
      <c r="I26" s="90"/>
      <c r="J26" s="90"/>
      <c r="K26" s="90"/>
    </row>
    <row r="27" spans="2:11" ht="28.5" customHeight="1">
      <c r="B27" s="247"/>
      <c r="C27" s="247"/>
      <c r="D27" s="244" t="s">
        <v>155</v>
      </c>
      <c r="E27" s="249">
        <v>0</v>
      </c>
      <c r="F27" s="107">
        <v>3.7</v>
      </c>
      <c r="G27" s="254">
        <v>0</v>
      </c>
      <c r="H27" s="114" t="s">
        <v>79</v>
      </c>
      <c r="I27" s="90"/>
      <c r="J27" s="90"/>
      <c r="K27" s="90"/>
    </row>
    <row r="28" spans="2:11" ht="28.5" customHeight="1">
      <c r="B28" s="247"/>
      <c r="C28" s="247"/>
      <c r="D28" s="244"/>
      <c r="E28" s="250"/>
      <c r="F28" s="107">
        <v>18.5</v>
      </c>
      <c r="G28" s="255"/>
      <c r="H28" s="114" t="s">
        <v>79</v>
      </c>
      <c r="I28" s="90"/>
      <c r="J28" s="90"/>
      <c r="K28" s="90"/>
    </row>
    <row r="29" spans="2:11" ht="28.5" customHeight="1">
      <c r="B29" s="247"/>
      <c r="C29" s="247"/>
      <c r="D29" s="244" t="s">
        <v>151</v>
      </c>
      <c r="E29" s="249">
        <v>0</v>
      </c>
      <c r="F29" s="107">
        <v>6.2</v>
      </c>
      <c r="G29" s="254">
        <v>0</v>
      </c>
      <c r="H29" s="114" t="s">
        <v>79</v>
      </c>
      <c r="I29" s="90"/>
      <c r="J29" s="90"/>
      <c r="K29" s="90"/>
    </row>
    <row r="30" spans="2:11" ht="28.5" customHeight="1">
      <c r="B30" s="247"/>
      <c r="C30" s="248"/>
      <c r="D30" s="244"/>
      <c r="E30" s="250"/>
      <c r="F30" s="107">
        <v>37</v>
      </c>
      <c r="G30" s="255"/>
      <c r="H30" s="114" t="s">
        <v>79</v>
      </c>
      <c r="I30" s="90"/>
      <c r="J30" s="90"/>
      <c r="K30" s="90"/>
    </row>
    <row r="31" spans="2:11" ht="28.5" customHeight="1">
      <c r="B31" s="247"/>
      <c r="C31" s="246" t="s">
        <v>158</v>
      </c>
      <c r="D31" s="244" t="s">
        <v>159</v>
      </c>
      <c r="E31" s="249">
        <v>0</v>
      </c>
      <c r="F31" s="107">
        <v>3.7</v>
      </c>
      <c r="G31" s="254">
        <v>0</v>
      </c>
      <c r="H31" s="114" t="s">
        <v>79</v>
      </c>
      <c r="I31" s="90"/>
      <c r="J31" s="90"/>
      <c r="K31" s="90"/>
    </row>
    <row r="32" spans="2:11" ht="28.5" customHeight="1">
      <c r="B32" s="247"/>
      <c r="C32" s="247"/>
      <c r="D32" s="244"/>
      <c r="E32" s="250"/>
      <c r="F32" s="107">
        <v>18.5</v>
      </c>
      <c r="G32" s="255"/>
      <c r="H32" s="114" t="s">
        <v>79</v>
      </c>
      <c r="I32" s="90"/>
      <c r="J32" s="90"/>
      <c r="K32" s="90"/>
    </row>
    <row r="33" spans="1:11" ht="28.5" customHeight="1">
      <c r="B33" s="247"/>
      <c r="C33" s="247"/>
      <c r="D33" s="244" t="s">
        <v>160</v>
      </c>
      <c r="E33" s="249">
        <v>111</v>
      </c>
      <c r="F33" s="107">
        <v>6.2</v>
      </c>
      <c r="G33" s="254">
        <v>3</v>
      </c>
      <c r="H33" s="89" t="s">
        <v>156</v>
      </c>
      <c r="I33" s="90"/>
      <c r="J33" s="90"/>
      <c r="K33" s="90"/>
    </row>
    <row r="34" spans="1:11" ht="28.5" customHeight="1">
      <c r="B34" s="247"/>
      <c r="C34" s="247"/>
      <c r="D34" s="244"/>
      <c r="E34" s="250"/>
      <c r="F34" s="107">
        <v>37</v>
      </c>
      <c r="G34" s="255"/>
      <c r="H34" s="89" t="s">
        <v>157</v>
      </c>
      <c r="I34" s="90"/>
      <c r="J34" s="90"/>
      <c r="K34" s="90"/>
    </row>
    <row r="35" spans="1:11" ht="28.5" customHeight="1">
      <c r="B35" s="247"/>
      <c r="C35" s="247"/>
      <c r="D35" s="244" t="s">
        <v>161</v>
      </c>
      <c r="E35" s="249">
        <v>0</v>
      </c>
      <c r="F35" s="107">
        <v>3.7</v>
      </c>
      <c r="G35" s="254">
        <v>0</v>
      </c>
      <c r="H35" s="114" t="s">
        <v>79</v>
      </c>
      <c r="I35" s="90"/>
      <c r="J35" s="90"/>
      <c r="K35" s="90"/>
    </row>
    <row r="36" spans="1:11" ht="28.5" customHeight="1">
      <c r="B36" s="248"/>
      <c r="C36" s="248"/>
      <c r="D36" s="244"/>
      <c r="E36" s="250"/>
      <c r="F36" s="107">
        <v>18.5</v>
      </c>
      <c r="G36" s="255"/>
      <c r="H36" s="114" t="s">
        <v>79</v>
      </c>
      <c r="I36" s="90"/>
      <c r="J36" s="90"/>
      <c r="K36" s="90"/>
    </row>
    <row r="37" spans="1:11" ht="25.5" customHeight="1">
      <c r="B37" s="91" t="s">
        <v>57</v>
      </c>
      <c r="C37" s="91"/>
      <c r="D37" s="91"/>
      <c r="E37" s="108">
        <f>SUM(E13:E36)</f>
        <v>148</v>
      </c>
      <c r="F37" s="108">
        <f>SUM(F13:F36)</f>
        <v>331.79999999999995</v>
      </c>
      <c r="G37" s="113">
        <f>SUM(G13:G36)</f>
        <v>4</v>
      </c>
      <c r="H37" s="92"/>
      <c r="I37" s="90"/>
      <c r="J37" s="90"/>
      <c r="K37" s="90"/>
    </row>
    <row r="38" spans="1:11" ht="31.5" customHeight="1">
      <c r="B38" s="256" t="s">
        <v>61</v>
      </c>
      <c r="C38" s="257"/>
      <c r="D38" s="257"/>
      <c r="E38" s="257"/>
      <c r="F38" s="257"/>
      <c r="G38" s="257"/>
      <c r="H38" s="258"/>
    </row>
    <row r="39" spans="1:11" ht="53.25" customHeight="1">
      <c r="A39" s="8"/>
      <c r="B39" s="82" t="s">
        <v>9</v>
      </c>
      <c r="C39" s="82" t="s">
        <v>62</v>
      </c>
      <c r="D39" s="82"/>
      <c r="E39" s="82" t="s">
        <v>10</v>
      </c>
      <c r="F39" s="82" t="s">
        <v>63</v>
      </c>
      <c r="G39" s="82" t="s">
        <v>1</v>
      </c>
      <c r="H39" s="83" t="s">
        <v>64</v>
      </c>
    </row>
    <row r="40" spans="1:11" ht="28.8" customHeight="1">
      <c r="B40" s="263" t="s">
        <v>65</v>
      </c>
      <c r="C40" s="93" t="s">
        <v>162</v>
      </c>
      <c r="D40" s="93"/>
      <c r="E40" s="32">
        <v>26406.67</v>
      </c>
      <c r="F40" s="32">
        <v>73675.75</v>
      </c>
      <c r="G40" s="94">
        <v>1</v>
      </c>
      <c r="H40" s="23" t="s">
        <v>163</v>
      </c>
      <c r="I40" s="95"/>
    </row>
    <row r="41" spans="1:11" s="85" customFormat="1" ht="24.75" customHeight="1">
      <c r="B41" s="264"/>
      <c r="C41" s="96" t="s">
        <v>164</v>
      </c>
      <c r="D41" s="96"/>
      <c r="E41" s="107">
        <v>1454</v>
      </c>
      <c r="F41" s="107">
        <v>5816.69</v>
      </c>
      <c r="G41" s="97">
        <v>1</v>
      </c>
      <c r="H41" s="98" t="s">
        <v>163</v>
      </c>
    </row>
    <row r="42" spans="1:11" ht="28.5" customHeight="1">
      <c r="B42" s="265"/>
      <c r="C42" s="93" t="s">
        <v>165</v>
      </c>
      <c r="D42" s="93"/>
      <c r="E42" s="107">
        <v>0</v>
      </c>
      <c r="F42" s="107">
        <v>16786.64</v>
      </c>
      <c r="G42" s="99">
        <v>1</v>
      </c>
      <c r="H42" s="98" t="s">
        <v>163</v>
      </c>
    </row>
    <row r="43" spans="1:11" ht="29.25" customHeight="1">
      <c r="B43" s="100" t="s">
        <v>57</v>
      </c>
      <c r="C43" s="101"/>
      <c r="D43" s="101"/>
      <c r="E43" s="109">
        <f>SUM(E40:E42)</f>
        <v>27860.67</v>
      </c>
      <c r="F43" s="109">
        <f>SUM(F40:F42)</f>
        <v>96279.08</v>
      </c>
      <c r="G43" s="113">
        <f>SUM(G40:G42)</f>
        <v>3</v>
      </c>
      <c r="H43" s="98"/>
    </row>
    <row r="44" spans="1:11" ht="24" customHeight="1">
      <c r="B44" s="20" t="s">
        <v>68</v>
      </c>
      <c r="C44" s="93" t="s">
        <v>166</v>
      </c>
      <c r="D44" s="93"/>
      <c r="E44" s="32">
        <v>0</v>
      </c>
      <c r="F44" s="32">
        <v>1701.7</v>
      </c>
      <c r="G44" s="94">
        <v>1</v>
      </c>
      <c r="H44" s="311" t="s">
        <v>167</v>
      </c>
    </row>
    <row r="45" spans="1:11" ht="27" customHeight="1">
      <c r="B45" s="100" t="s">
        <v>57</v>
      </c>
      <c r="C45" s="101"/>
      <c r="D45" s="101"/>
      <c r="E45" s="110">
        <f>SUM(E44)</f>
        <v>0</v>
      </c>
      <c r="F45" s="110">
        <f>SUM(F44)</f>
        <v>1701.7</v>
      </c>
      <c r="G45" s="102">
        <f>SUM(G44)</f>
        <v>1</v>
      </c>
      <c r="H45" s="23"/>
    </row>
    <row r="46" spans="1:11" ht="27" customHeight="1">
      <c r="B46" s="20" t="s">
        <v>69</v>
      </c>
      <c r="C46" s="101"/>
      <c r="D46" s="101"/>
      <c r="E46" s="115">
        <v>0</v>
      </c>
      <c r="F46" s="115">
        <v>0</v>
      </c>
      <c r="G46" s="116">
        <v>0</v>
      </c>
      <c r="H46" s="114" t="s">
        <v>79</v>
      </c>
    </row>
    <row r="47" spans="1:11" ht="16.5" customHeight="1">
      <c r="B47" s="100" t="s">
        <v>57</v>
      </c>
      <c r="C47" s="101"/>
      <c r="D47" s="101"/>
      <c r="E47" s="110">
        <f>SUM(E46)</f>
        <v>0</v>
      </c>
      <c r="F47" s="110">
        <f>SUM(F46)</f>
        <v>0</v>
      </c>
      <c r="G47" s="130">
        <f>SUM(G46)</f>
        <v>0</v>
      </c>
      <c r="H47" s="23"/>
    </row>
    <row r="48" spans="1:11" ht="30.75" customHeight="1">
      <c r="B48" s="20" t="s">
        <v>76</v>
      </c>
      <c r="C48" s="103"/>
      <c r="D48" s="103"/>
      <c r="E48" s="32">
        <v>0</v>
      </c>
      <c r="F48" s="32">
        <v>0</v>
      </c>
      <c r="G48" s="117">
        <v>0</v>
      </c>
      <c r="H48" s="114" t="s">
        <v>79</v>
      </c>
    </row>
    <row r="49" spans="2:8" ht="30" customHeight="1">
      <c r="B49" s="100" t="s">
        <v>57</v>
      </c>
      <c r="C49" s="101"/>
      <c r="D49" s="101"/>
      <c r="E49" s="110">
        <f>SUM(E48)</f>
        <v>0</v>
      </c>
      <c r="F49" s="110">
        <f>SUM(F48)</f>
        <v>0</v>
      </c>
      <c r="G49" s="130">
        <f>SUM(G48)</f>
        <v>0</v>
      </c>
      <c r="H49" s="23"/>
    </row>
    <row r="50" spans="2:8" ht="17.25" customHeight="1">
      <c r="B50" s="259"/>
      <c r="C50" s="260"/>
      <c r="D50" s="260"/>
      <c r="E50" s="260"/>
      <c r="F50" s="260"/>
      <c r="G50" s="260"/>
      <c r="H50" s="261"/>
    </row>
    <row r="51" spans="2:8" ht="42.75" customHeight="1">
      <c r="B51" s="91" t="s">
        <v>168</v>
      </c>
      <c r="C51" s="101"/>
      <c r="D51" s="101"/>
      <c r="E51" s="111">
        <f>SUM(E12+E37+E43+E45+E47+E49)</f>
        <v>28947.789999999997</v>
      </c>
      <c r="F51" s="111">
        <f>SUM(F12+F37+F43+F45+F47+F49)</f>
        <v>98323.5</v>
      </c>
      <c r="G51" s="104">
        <f>SUM(G12+G37+G43+G45+G47+G49)</f>
        <v>12</v>
      </c>
      <c r="H51" s="23"/>
    </row>
    <row r="52" spans="2:8">
      <c r="B52" s="66"/>
      <c r="C52" s="67"/>
      <c r="D52" s="67"/>
      <c r="E52" s="67"/>
      <c r="F52" s="67"/>
      <c r="G52" s="67"/>
    </row>
    <row r="53" spans="2:8">
      <c r="B53" s="66"/>
      <c r="C53" s="67"/>
      <c r="D53" s="67"/>
      <c r="E53" s="67"/>
      <c r="F53" s="67"/>
      <c r="G53" s="67"/>
    </row>
    <row r="54" spans="2:8">
      <c r="B54" s="68" t="s">
        <v>172</v>
      </c>
    </row>
    <row r="55" spans="2:8">
      <c r="B55" s="68"/>
    </row>
    <row r="56" spans="2:8">
      <c r="B56" s="69" t="s">
        <v>171</v>
      </c>
    </row>
    <row r="57" spans="2:8">
      <c r="B57" s="69" t="s">
        <v>169</v>
      </c>
    </row>
    <row r="58" spans="2:8">
      <c r="B58" s="69" t="s">
        <v>170</v>
      </c>
    </row>
    <row r="59" spans="2:8">
      <c r="B59" s="70"/>
    </row>
    <row r="60" spans="2:8">
      <c r="B60" t="s">
        <v>78</v>
      </c>
    </row>
    <row r="61" spans="2:8">
      <c r="B61" s="262"/>
      <c r="C61" s="262"/>
      <c r="D61" s="262"/>
      <c r="E61" s="262"/>
    </row>
    <row r="62" spans="2:8">
      <c r="B62" t="s">
        <v>84</v>
      </c>
    </row>
    <row r="63" spans="2:8" ht="15.75" customHeight="1"/>
  </sheetData>
  <mergeCells count="54">
    <mergeCell ref="B50:H50"/>
    <mergeCell ref="B61:E61"/>
    <mergeCell ref="B40:B42"/>
    <mergeCell ref="E29:E30"/>
    <mergeCell ref="G29:G30"/>
    <mergeCell ref="C31:C36"/>
    <mergeCell ref="D31:D32"/>
    <mergeCell ref="E31:E32"/>
    <mergeCell ref="G31:G32"/>
    <mergeCell ref="D33:D34"/>
    <mergeCell ref="E33:E34"/>
    <mergeCell ref="G33:G34"/>
    <mergeCell ref="D35:D36"/>
    <mergeCell ref="C25:C30"/>
    <mergeCell ref="D25:D26"/>
    <mergeCell ref="E35:E36"/>
    <mergeCell ref="G19:G20"/>
    <mergeCell ref="G35:G36"/>
    <mergeCell ref="B38:H38"/>
    <mergeCell ref="G21:G22"/>
    <mergeCell ref="D23:D24"/>
    <mergeCell ref="D29:D30"/>
    <mergeCell ref="E25:E26"/>
    <mergeCell ref="G25:G26"/>
    <mergeCell ref="D27:D28"/>
    <mergeCell ref="E27:E28"/>
    <mergeCell ref="G27:G28"/>
    <mergeCell ref="E23:E24"/>
    <mergeCell ref="G23:G24"/>
    <mergeCell ref="C11:D11"/>
    <mergeCell ref="B13:B36"/>
    <mergeCell ref="C13:C20"/>
    <mergeCell ref="D13:D14"/>
    <mergeCell ref="E13:E14"/>
    <mergeCell ref="C21:C24"/>
    <mergeCell ref="D21:D22"/>
    <mergeCell ref="E21:E22"/>
    <mergeCell ref="B8:B11"/>
    <mergeCell ref="C9:D9"/>
    <mergeCell ref="C10:D10"/>
    <mergeCell ref="E17:E18"/>
    <mergeCell ref="D19:D20"/>
    <mergeCell ref="E19:E20"/>
    <mergeCell ref="G13:G14"/>
    <mergeCell ref="D15:D16"/>
    <mergeCell ref="E15:E16"/>
    <mergeCell ref="G15:G16"/>
    <mergeCell ref="D17:D18"/>
    <mergeCell ref="G17:G18"/>
    <mergeCell ref="B4:H4"/>
    <mergeCell ref="B5:H5"/>
    <mergeCell ref="B6:H6"/>
    <mergeCell ref="C7:D7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4DB1-7AFB-4F89-93FB-2A587170381D}">
  <dimension ref="A1:J86"/>
  <sheetViews>
    <sheetView topLeftCell="A68" zoomScale="110" zoomScaleNormal="110" workbookViewId="0">
      <selection activeCell="B85" sqref="B85:C85"/>
    </sheetView>
  </sheetViews>
  <sheetFormatPr defaultColWidth="9.33203125" defaultRowHeight="14.4"/>
  <cols>
    <col min="1" max="1" width="3.44140625" customWidth="1"/>
    <col min="2" max="2" width="45.109375" customWidth="1"/>
    <col min="3" max="3" width="42.33203125" customWidth="1"/>
    <col min="4" max="4" width="16.6640625" customWidth="1"/>
    <col min="5" max="5" width="22.109375" customWidth="1"/>
    <col min="6" max="6" width="15.33203125" customWidth="1"/>
    <col min="7" max="7" width="34.44140625" customWidth="1"/>
    <col min="9" max="9" width="24.5546875" customWidth="1"/>
  </cols>
  <sheetData>
    <row r="1" spans="2:7" ht="30" customHeight="1">
      <c r="B1" s="9" t="s">
        <v>4</v>
      </c>
    </row>
    <row r="2" spans="2:7" ht="25.5" customHeight="1">
      <c r="B2" s="9" t="s">
        <v>5</v>
      </c>
      <c r="D2" s="10"/>
      <c r="E2" s="10"/>
    </row>
    <row r="3" spans="2:7" ht="12.75" customHeight="1">
      <c r="B3" s="9"/>
      <c r="D3" s="10"/>
      <c r="E3" s="10"/>
    </row>
    <row r="4" spans="2:7" ht="32.25" customHeight="1">
      <c r="B4" s="267" t="s">
        <v>6</v>
      </c>
      <c r="C4" s="267"/>
      <c r="D4" s="267"/>
      <c r="E4" s="267"/>
      <c r="F4" s="267"/>
      <c r="G4" s="267"/>
    </row>
    <row r="5" spans="2:7" ht="31.5" customHeight="1">
      <c r="B5" s="267" t="s">
        <v>7</v>
      </c>
      <c r="C5" s="267"/>
      <c r="D5" s="267"/>
      <c r="E5" s="267"/>
      <c r="F5" s="267"/>
      <c r="G5" s="267"/>
    </row>
    <row r="6" spans="2:7" ht="26.25" customHeight="1">
      <c r="B6" s="268" t="s">
        <v>8</v>
      </c>
      <c r="C6" s="268"/>
      <c r="D6" s="268"/>
      <c r="E6" s="268"/>
      <c r="F6" s="268"/>
      <c r="G6" s="268"/>
    </row>
    <row r="7" spans="2:7" ht="55.5" customHeight="1">
      <c r="B7" s="11" t="s">
        <v>9</v>
      </c>
      <c r="D7" s="12" t="s">
        <v>10</v>
      </c>
      <c r="E7" s="12" t="s">
        <v>11</v>
      </c>
      <c r="F7" s="12" t="s">
        <v>1</v>
      </c>
      <c r="G7" s="13" t="s">
        <v>12</v>
      </c>
    </row>
    <row r="8" spans="2:7">
      <c r="B8" s="269" t="s">
        <v>13</v>
      </c>
      <c r="C8" s="14" t="s">
        <v>14</v>
      </c>
      <c r="D8" s="32">
        <v>0</v>
      </c>
      <c r="E8" s="47">
        <v>3.75</v>
      </c>
      <c r="F8" s="35">
        <v>8</v>
      </c>
      <c r="G8" s="13"/>
    </row>
    <row r="9" spans="2:7">
      <c r="B9" s="269"/>
      <c r="C9" s="14" t="s">
        <v>14</v>
      </c>
      <c r="D9" s="32">
        <v>0</v>
      </c>
      <c r="E9" s="47">
        <v>12.5</v>
      </c>
      <c r="F9" s="35">
        <v>2</v>
      </c>
      <c r="G9" s="13"/>
    </row>
    <row r="10" spans="2:7">
      <c r="B10" s="269"/>
      <c r="C10" s="14" t="s">
        <v>15</v>
      </c>
      <c r="D10" s="32">
        <v>0</v>
      </c>
      <c r="E10" s="47">
        <v>3.75</v>
      </c>
      <c r="F10" s="35">
        <v>1</v>
      </c>
      <c r="G10" s="13"/>
    </row>
    <row r="11" spans="2:7">
      <c r="B11" s="269"/>
      <c r="C11" s="14" t="s">
        <v>16</v>
      </c>
      <c r="D11" s="32">
        <v>0</v>
      </c>
      <c r="E11" s="47">
        <v>3.75</v>
      </c>
      <c r="F11" s="35">
        <v>4</v>
      </c>
      <c r="G11" s="13"/>
    </row>
    <row r="12" spans="2:7" ht="28.8">
      <c r="B12" s="269"/>
      <c r="C12" s="14" t="s">
        <v>17</v>
      </c>
      <c r="D12" s="32">
        <v>0</v>
      </c>
      <c r="E12" s="47">
        <v>3.75</v>
      </c>
      <c r="F12" s="35">
        <v>5</v>
      </c>
      <c r="G12" s="13"/>
    </row>
    <row r="13" spans="2:7" ht="28.05" customHeight="1">
      <c r="B13" s="269"/>
      <c r="C13" s="14" t="s">
        <v>18</v>
      </c>
      <c r="D13" s="32">
        <v>0</v>
      </c>
      <c r="E13" s="47">
        <v>3.75</v>
      </c>
      <c r="F13" s="35">
        <v>1</v>
      </c>
      <c r="G13" s="13"/>
    </row>
    <row r="14" spans="2:7" ht="28.8">
      <c r="B14" s="269"/>
      <c r="C14" s="14" t="s">
        <v>19</v>
      </c>
      <c r="D14" s="32">
        <v>0</v>
      </c>
      <c r="E14" s="47">
        <v>3.75</v>
      </c>
      <c r="F14" s="35">
        <v>1</v>
      </c>
      <c r="G14" s="13"/>
    </row>
    <row r="15" spans="2:7" ht="28.8">
      <c r="B15" s="269"/>
      <c r="C15" s="14" t="s">
        <v>20</v>
      </c>
      <c r="D15" s="32">
        <v>0</v>
      </c>
      <c r="E15" s="47">
        <v>2.7</v>
      </c>
      <c r="F15" s="35">
        <v>1</v>
      </c>
      <c r="G15" s="13"/>
    </row>
    <row r="16" spans="2:7" ht="28.8">
      <c r="B16" s="269"/>
      <c r="C16" s="14" t="s">
        <v>21</v>
      </c>
      <c r="D16" s="32">
        <v>0</v>
      </c>
      <c r="E16" s="47">
        <v>2.7</v>
      </c>
      <c r="F16" s="35">
        <v>1</v>
      </c>
      <c r="G16" s="13"/>
    </row>
    <row r="17" spans="2:7" ht="27.15" customHeight="1">
      <c r="B17" s="269"/>
      <c r="C17" s="14" t="s">
        <v>22</v>
      </c>
      <c r="D17" s="32">
        <v>0</v>
      </c>
      <c r="E17" s="47">
        <v>2.7</v>
      </c>
      <c r="F17" s="35">
        <v>0</v>
      </c>
      <c r="G17" s="40" t="s">
        <v>79</v>
      </c>
    </row>
    <row r="18" spans="2:7">
      <c r="B18" s="269"/>
      <c r="C18" s="14" t="s">
        <v>23</v>
      </c>
      <c r="D18" s="32">
        <v>0</v>
      </c>
      <c r="E18" s="47">
        <v>2.7</v>
      </c>
      <c r="F18" s="35">
        <v>0</v>
      </c>
      <c r="G18" s="40" t="s">
        <v>79</v>
      </c>
    </row>
    <row r="19" spans="2:7">
      <c r="B19" s="269"/>
      <c r="C19" s="14" t="s">
        <v>24</v>
      </c>
      <c r="D19" s="32">
        <v>32.4</v>
      </c>
      <c r="E19" s="47">
        <v>2.7</v>
      </c>
      <c r="F19" s="35">
        <v>6</v>
      </c>
      <c r="G19" s="13"/>
    </row>
    <row r="20" spans="2:7">
      <c r="B20" s="269"/>
      <c r="C20" s="14" t="s">
        <v>25</v>
      </c>
      <c r="D20" s="32">
        <v>0</v>
      </c>
      <c r="E20" s="47">
        <v>2.7</v>
      </c>
      <c r="F20" s="35">
        <v>1</v>
      </c>
      <c r="G20" s="13"/>
    </row>
    <row r="21" spans="2:7">
      <c r="B21" s="269"/>
      <c r="C21" s="14" t="s">
        <v>26</v>
      </c>
      <c r="D21" s="32">
        <v>0</v>
      </c>
      <c r="E21" s="47">
        <v>3.75</v>
      </c>
      <c r="F21" s="35">
        <v>4</v>
      </c>
      <c r="G21" s="13"/>
    </row>
    <row r="22" spans="2:7">
      <c r="B22" s="269"/>
      <c r="C22" s="14" t="s">
        <v>27</v>
      </c>
      <c r="D22" s="32">
        <v>0</v>
      </c>
      <c r="E22" s="47">
        <v>2.7</v>
      </c>
      <c r="F22" s="35">
        <v>0</v>
      </c>
      <c r="G22" s="40" t="s">
        <v>79</v>
      </c>
    </row>
    <row r="23" spans="2:7">
      <c r="B23" s="269"/>
      <c r="C23" s="14" t="s">
        <v>28</v>
      </c>
      <c r="D23" s="32">
        <v>0</v>
      </c>
      <c r="E23" s="47">
        <v>4.2</v>
      </c>
      <c r="F23" s="35">
        <v>0</v>
      </c>
      <c r="G23" s="40" t="s">
        <v>79</v>
      </c>
    </row>
    <row r="24" spans="2:7">
      <c r="B24" s="269"/>
      <c r="C24" s="14" t="s">
        <v>29</v>
      </c>
      <c r="D24" s="32">
        <v>413.1</v>
      </c>
      <c r="E24" s="47">
        <v>2.7</v>
      </c>
      <c r="F24" s="35">
        <v>1</v>
      </c>
      <c r="G24" s="13"/>
    </row>
    <row r="25" spans="2:7">
      <c r="B25" s="269"/>
      <c r="C25" s="14" t="s">
        <v>30</v>
      </c>
      <c r="D25" s="32">
        <v>0</v>
      </c>
      <c r="E25" s="47">
        <v>4.2</v>
      </c>
      <c r="F25" s="35">
        <v>2</v>
      </c>
      <c r="G25" s="13"/>
    </row>
    <row r="26" spans="2:7">
      <c r="B26" s="269"/>
      <c r="C26" s="14" t="s">
        <v>31</v>
      </c>
      <c r="D26" s="32">
        <v>0</v>
      </c>
      <c r="E26" s="47">
        <v>2.7</v>
      </c>
      <c r="F26" s="35">
        <v>0</v>
      </c>
      <c r="G26" s="40" t="s">
        <v>79</v>
      </c>
    </row>
    <row r="27" spans="2:7">
      <c r="B27" s="269"/>
      <c r="C27" s="14" t="s">
        <v>32</v>
      </c>
      <c r="D27" s="32">
        <v>0</v>
      </c>
      <c r="E27" s="47">
        <v>3.75</v>
      </c>
      <c r="F27" s="35">
        <v>3</v>
      </c>
      <c r="G27" s="13"/>
    </row>
    <row r="28" spans="2:7">
      <c r="B28" s="269"/>
      <c r="C28" s="14" t="s">
        <v>33</v>
      </c>
      <c r="D28" s="32">
        <v>0</v>
      </c>
      <c r="E28" s="47">
        <v>3.75</v>
      </c>
      <c r="F28" s="35">
        <v>0</v>
      </c>
      <c r="G28" s="40" t="s">
        <v>79</v>
      </c>
    </row>
    <row r="29" spans="2:7">
      <c r="B29" s="269"/>
      <c r="C29" s="14" t="s">
        <v>34</v>
      </c>
      <c r="D29" s="32">
        <v>0</v>
      </c>
      <c r="E29" s="47">
        <v>4.2</v>
      </c>
      <c r="F29" s="35">
        <v>0</v>
      </c>
      <c r="G29" s="40" t="s">
        <v>79</v>
      </c>
    </row>
    <row r="30" spans="2:7">
      <c r="B30" s="269"/>
      <c r="C30" s="14" t="s">
        <v>35</v>
      </c>
      <c r="D30" s="32">
        <v>0</v>
      </c>
      <c r="E30" s="47">
        <v>4.2</v>
      </c>
      <c r="F30" s="35">
        <v>2</v>
      </c>
      <c r="G30" s="13"/>
    </row>
    <row r="31" spans="2:7">
      <c r="B31" s="269"/>
      <c r="C31" s="14" t="s">
        <v>36</v>
      </c>
      <c r="D31" s="32">
        <v>0</v>
      </c>
      <c r="E31" s="47">
        <v>3.75</v>
      </c>
      <c r="F31" s="35">
        <v>0</v>
      </c>
      <c r="G31" s="40" t="s">
        <v>79</v>
      </c>
    </row>
    <row r="32" spans="2:7">
      <c r="B32" s="269"/>
      <c r="C32" s="14" t="s">
        <v>37</v>
      </c>
      <c r="D32" s="32">
        <v>0</v>
      </c>
      <c r="E32" s="47">
        <v>2.7</v>
      </c>
      <c r="F32" s="35">
        <v>0</v>
      </c>
      <c r="G32" s="40" t="s">
        <v>79</v>
      </c>
    </row>
    <row r="33" spans="2:7" ht="28.8">
      <c r="B33" s="269"/>
      <c r="C33" s="14" t="s">
        <v>38</v>
      </c>
      <c r="D33" s="32">
        <v>0</v>
      </c>
      <c r="E33" s="47">
        <v>2.7</v>
      </c>
      <c r="F33" s="35">
        <v>0</v>
      </c>
      <c r="G33" s="40" t="s">
        <v>79</v>
      </c>
    </row>
    <row r="34" spans="2:7">
      <c r="B34" s="269"/>
      <c r="C34" s="14" t="s">
        <v>39</v>
      </c>
      <c r="D34" s="32">
        <v>0</v>
      </c>
      <c r="E34" s="47">
        <v>3.75</v>
      </c>
      <c r="F34" s="35">
        <v>4</v>
      </c>
      <c r="G34" s="13"/>
    </row>
    <row r="35" spans="2:7">
      <c r="B35" s="269"/>
      <c r="C35" s="14" t="s">
        <v>40</v>
      </c>
      <c r="D35" s="32">
        <v>0</v>
      </c>
      <c r="E35" s="47">
        <v>4.2</v>
      </c>
      <c r="F35" s="35">
        <v>7</v>
      </c>
      <c r="G35" s="13"/>
    </row>
    <row r="36" spans="2:7">
      <c r="B36" s="269"/>
      <c r="C36" s="14" t="s">
        <v>41</v>
      </c>
      <c r="D36" s="32">
        <v>0</v>
      </c>
      <c r="E36" s="47">
        <v>3.75</v>
      </c>
      <c r="F36" s="35">
        <v>4</v>
      </c>
      <c r="G36" s="13"/>
    </row>
    <row r="37" spans="2:7">
      <c r="B37" s="269"/>
      <c r="C37" s="14" t="s">
        <v>42</v>
      </c>
      <c r="D37" s="32">
        <v>0</v>
      </c>
      <c r="E37" s="47">
        <v>2.7</v>
      </c>
      <c r="F37" s="35">
        <v>0</v>
      </c>
      <c r="G37" s="40" t="s">
        <v>79</v>
      </c>
    </row>
    <row r="38" spans="2:7">
      <c r="B38" s="269"/>
      <c r="C38" s="14" t="s">
        <v>43</v>
      </c>
      <c r="D38" s="32">
        <v>0</v>
      </c>
      <c r="E38" s="47">
        <v>3.75</v>
      </c>
      <c r="F38" s="35">
        <v>7</v>
      </c>
      <c r="G38" s="13"/>
    </row>
    <row r="39" spans="2:7">
      <c r="B39" s="269"/>
      <c r="C39" s="14" t="s">
        <v>44</v>
      </c>
      <c r="D39" s="32">
        <v>0</v>
      </c>
      <c r="E39" s="47">
        <v>2.7</v>
      </c>
      <c r="F39" s="35">
        <v>0</v>
      </c>
      <c r="G39" s="40" t="s">
        <v>79</v>
      </c>
    </row>
    <row r="40" spans="2:7">
      <c r="B40" s="269"/>
      <c r="C40" s="14" t="s">
        <v>45</v>
      </c>
      <c r="D40" s="32">
        <v>0</v>
      </c>
      <c r="E40" s="47">
        <v>2.7</v>
      </c>
      <c r="F40" s="35">
        <v>0</v>
      </c>
      <c r="G40" s="40" t="s">
        <v>79</v>
      </c>
    </row>
    <row r="41" spans="2:7" ht="28.8">
      <c r="B41" s="269"/>
      <c r="C41" s="14" t="s">
        <v>46</v>
      </c>
      <c r="D41" s="32">
        <v>0</v>
      </c>
      <c r="E41" s="47">
        <v>3.75</v>
      </c>
      <c r="F41" s="35">
        <v>2</v>
      </c>
      <c r="G41" s="13"/>
    </row>
    <row r="42" spans="2:7" ht="28.8">
      <c r="B42" s="269"/>
      <c r="C42" s="14" t="s">
        <v>47</v>
      </c>
      <c r="D42" s="32">
        <v>0</v>
      </c>
      <c r="E42" s="47">
        <v>4.2</v>
      </c>
      <c r="F42" s="35">
        <v>5</v>
      </c>
      <c r="G42" s="13"/>
    </row>
    <row r="43" spans="2:7" ht="28.8">
      <c r="B43" s="269"/>
      <c r="C43" s="14" t="s">
        <v>48</v>
      </c>
      <c r="D43" s="32">
        <v>0</v>
      </c>
      <c r="E43" s="47">
        <v>4.2</v>
      </c>
      <c r="F43" s="35">
        <v>7</v>
      </c>
      <c r="G43" s="13"/>
    </row>
    <row r="44" spans="2:7" ht="28.8">
      <c r="B44" s="269"/>
      <c r="C44" s="14" t="s">
        <v>49</v>
      </c>
      <c r="D44" s="32">
        <v>0</v>
      </c>
      <c r="E44" s="47">
        <v>4.2</v>
      </c>
      <c r="F44" s="35">
        <v>6</v>
      </c>
      <c r="G44" s="13"/>
    </row>
    <row r="45" spans="2:7" ht="28.8">
      <c r="B45" s="269"/>
      <c r="C45" s="14" t="s">
        <v>50</v>
      </c>
      <c r="D45" s="32">
        <v>0</v>
      </c>
      <c r="E45" s="47">
        <v>3.75</v>
      </c>
      <c r="F45" s="35">
        <v>0</v>
      </c>
      <c r="G45" s="40" t="s">
        <v>79</v>
      </c>
    </row>
    <row r="46" spans="2:7" ht="28.8">
      <c r="B46" s="269"/>
      <c r="C46" s="14" t="s">
        <v>51</v>
      </c>
      <c r="D46" s="32">
        <v>0</v>
      </c>
      <c r="E46" s="47">
        <v>3.75</v>
      </c>
      <c r="F46" s="35">
        <v>7</v>
      </c>
      <c r="G46" s="13"/>
    </row>
    <row r="47" spans="2:7">
      <c r="B47" s="269"/>
      <c r="C47" s="14" t="s">
        <v>52</v>
      </c>
      <c r="D47" s="32">
        <v>0</v>
      </c>
      <c r="E47" s="47">
        <v>2.7</v>
      </c>
      <c r="F47" s="35">
        <v>4</v>
      </c>
      <c r="G47" s="13"/>
    </row>
    <row r="48" spans="2:7">
      <c r="B48" s="269"/>
      <c r="C48" s="14" t="s">
        <v>53</v>
      </c>
      <c r="D48" s="32">
        <v>0</v>
      </c>
      <c r="E48" s="47">
        <v>2.7</v>
      </c>
      <c r="F48" s="35">
        <v>2</v>
      </c>
      <c r="G48" s="13"/>
    </row>
    <row r="49" spans="1:10">
      <c r="B49" s="269"/>
      <c r="C49" s="14" t="s">
        <v>54</v>
      </c>
      <c r="D49" s="32">
        <v>0</v>
      </c>
      <c r="E49" s="47">
        <v>2.7</v>
      </c>
      <c r="F49" s="35">
        <v>1</v>
      </c>
      <c r="G49" s="13"/>
    </row>
    <row r="50" spans="1:10">
      <c r="B50" s="269"/>
      <c r="C50" s="14" t="s">
        <v>54</v>
      </c>
      <c r="D50" s="32">
        <v>0</v>
      </c>
      <c r="E50" s="47">
        <v>9</v>
      </c>
      <c r="F50" s="35">
        <v>1</v>
      </c>
      <c r="G50" s="13"/>
    </row>
    <row r="51" spans="1:10">
      <c r="B51" s="269"/>
      <c r="C51" s="14" t="s">
        <v>55</v>
      </c>
      <c r="D51" s="32">
        <v>0</v>
      </c>
      <c r="E51" s="47">
        <v>3.75</v>
      </c>
      <c r="F51" s="35">
        <v>3</v>
      </c>
      <c r="G51" s="15"/>
    </row>
    <row r="52" spans="1:10">
      <c r="B52" s="269"/>
      <c r="C52" s="14" t="s">
        <v>56</v>
      </c>
      <c r="D52" s="32">
        <v>0</v>
      </c>
      <c r="E52" s="47">
        <v>3.75</v>
      </c>
      <c r="F52" s="35">
        <v>3</v>
      </c>
      <c r="G52" s="16"/>
    </row>
    <row r="53" spans="1:10">
      <c r="B53" s="17" t="s">
        <v>57</v>
      </c>
      <c r="C53" s="14"/>
      <c r="D53" s="46">
        <f>SUM(D8:D52)</f>
        <v>445.5</v>
      </c>
      <c r="E53" s="46">
        <f>SUM(E8:E52)</f>
        <v>168.5</v>
      </c>
      <c r="F53" s="312">
        <f>SUM(F8:F52)</f>
        <v>106</v>
      </c>
      <c r="G53" s="16"/>
    </row>
    <row r="54" spans="1:10">
      <c r="B54" s="270" t="s">
        <v>86</v>
      </c>
      <c r="C54" s="14" t="s">
        <v>58</v>
      </c>
      <c r="D54" s="32">
        <v>0</v>
      </c>
      <c r="E54" s="47">
        <v>0</v>
      </c>
      <c r="F54" s="35">
        <v>1</v>
      </c>
      <c r="G54" s="41" t="s">
        <v>80</v>
      </c>
    </row>
    <row r="55" spans="1:10">
      <c r="B55" s="270"/>
      <c r="C55" s="14" t="s">
        <v>59</v>
      </c>
      <c r="D55" s="32">
        <v>99</v>
      </c>
      <c r="E55" s="47">
        <v>4.125</v>
      </c>
      <c r="F55" s="35">
        <v>1</v>
      </c>
      <c r="G55" s="16"/>
      <c r="H55" s="18"/>
      <c r="I55" s="18"/>
      <c r="J55" s="18"/>
    </row>
    <row r="56" spans="1:10">
      <c r="B56" s="270"/>
      <c r="C56" s="14" t="s">
        <v>60</v>
      </c>
      <c r="D56" s="32">
        <v>37</v>
      </c>
      <c r="E56" s="47">
        <v>9.25</v>
      </c>
      <c r="F56" s="35">
        <v>1</v>
      </c>
      <c r="G56" s="16"/>
      <c r="H56" s="18"/>
      <c r="I56" s="18"/>
      <c r="J56" s="18"/>
    </row>
    <row r="57" spans="1:10">
      <c r="B57" s="19" t="s">
        <v>57</v>
      </c>
      <c r="C57" s="19"/>
      <c r="D57" s="33">
        <f>SUM(D54:D56)</f>
        <v>136</v>
      </c>
      <c r="E57" s="33">
        <f>SUM(E54:E56)</f>
        <v>13.375</v>
      </c>
      <c r="F57" s="34">
        <f>SUM(F54:F56)</f>
        <v>3</v>
      </c>
      <c r="G57" s="16"/>
      <c r="H57" s="18"/>
      <c r="I57" s="18"/>
      <c r="J57" s="18"/>
    </row>
    <row r="58" spans="1:10" ht="31.5" customHeight="1">
      <c r="B58" s="271" t="s">
        <v>61</v>
      </c>
      <c r="C58" s="271"/>
      <c r="D58" s="271"/>
      <c r="E58" s="271"/>
      <c r="F58" s="271"/>
      <c r="G58" s="271"/>
    </row>
    <row r="59" spans="1:10" ht="53.25" customHeight="1">
      <c r="A59" s="8"/>
      <c r="B59" s="12" t="s">
        <v>9</v>
      </c>
      <c r="C59" s="12" t="s">
        <v>62</v>
      </c>
      <c r="D59" s="12" t="s">
        <v>10</v>
      </c>
      <c r="E59" s="12" t="s">
        <v>63</v>
      </c>
      <c r="F59" s="12" t="s">
        <v>1</v>
      </c>
      <c r="G59" s="13" t="s">
        <v>64</v>
      </c>
    </row>
    <row r="60" spans="1:10" ht="28.8">
      <c r="B60" s="20" t="s">
        <v>65</v>
      </c>
      <c r="C60" s="21"/>
      <c r="D60" s="32">
        <v>0</v>
      </c>
      <c r="E60" s="32">
        <v>0</v>
      </c>
      <c r="F60" s="22">
        <v>0</v>
      </c>
      <c r="G60" s="40" t="s">
        <v>79</v>
      </c>
    </row>
    <row r="61" spans="1:10" ht="15.6">
      <c r="B61" s="24" t="s">
        <v>57</v>
      </c>
      <c r="C61" s="25"/>
      <c r="D61" s="33">
        <f>SUM(D60)</f>
        <v>0</v>
      </c>
      <c r="E61" s="33">
        <f>SUM(E60)</f>
        <v>0</v>
      </c>
      <c r="F61" s="313">
        <f>SUM(F60)</f>
        <v>0</v>
      </c>
      <c r="G61" s="23"/>
    </row>
    <row r="62" spans="1:10">
      <c r="B62" s="20" t="s">
        <v>66</v>
      </c>
      <c r="C62" s="21"/>
      <c r="D62" s="32">
        <v>0</v>
      </c>
      <c r="E62" s="32">
        <v>1884.05</v>
      </c>
      <c r="F62" s="22">
        <v>51</v>
      </c>
      <c r="G62" s="23" t="s">
        <v>67</v>
      </c>
    </row>
    <row r="63" spans="1:10" ht="15.6">
      <c r="B63" s="24" t="s">
        <v>57</v>
      </c>
      <c r="C63" s="25"/>
      <c r="D63" s="33">
        <f>SUM(D62)</f>
        <v>0</v>
      </c>
      <c r="E63" s="33">
        <f>SUM(E62)</f>
        <v>1884.05</v>
      </c>
      <c r="F63" s="313">
        <f>SUM(F62)</f>
        <v>51</v>
      </c>
      <c r="G63" s="23"/>
    </row>
    <row r="64" spans="1:10">
      <c r="B64" s="20" t="s">
        <v>68</v>
      </c>
      <c r="C64" s="21"/>
      <c r="D64" s="32">
        <v>0</v>
      </c>
      <c r="E64" s="32">
        <v>0</v>
      </c>
      <c r="F64" s="42">
        <v>0</v>
      </c>
      <c r="G64" s="40" t="s">
        <v>79</v>
      </c>
    </row>
    <row r="65" spans="2:9" ht="15.6">
      <c r="B65" s="24" t="s">
        <v>57</v>
      </c>
      <c r="C65" s="25"/>
      <c r="D65" s="33">
        <f>SUM(D64)</f>
        <v>0</v>
      </c>
      <c r="E65" s="33">
        <f>SUM(E64)</f>
        <v>0</v>
      </c>
      <c r="F65" s="313">
        <f>SUM(F64)</f>
        <v>0</v>
      </c>
      <c r="G65" s="23"/>
    </row>
    <row r="66" spans="2:9" ht="46.8">
      <c r="B66" s="272" t="s">
        <v>69</v>
      </c>
      <c r="C66" s="26" t="s">
        <v>70</v>
      </c>
      <c r="D66" s="43">
        <v>0</v>
      </c>
      <c r="E66" s="44">
        <v>13146.15</v>
      </c>
      <c r="F66" s="45">
        <v>1</v>
      </c>
      <c r="G66" s="27"/>
      <c r="I66" s="28"/>
    </row>
    <row r="67" spans="2:9" ht="43.2">
      <c r="B67" s="273"/>
      <c r="C67" s="26" t="s">
        <v>71</v>
      </c>
      <c r="D67" s="43">
        <v>0</v>
      </c>
      <c r="E67" s="44">
        <v>13120</v>
      </c>
      <c r="F67" s="45">
        <v>1</v>
      </c>
      <c r="G67" s="29" t="s">
        <v>72</v>
      </c>
      <c r="I67" s="28"/>
    </row>
    <row r="68" spans="2:9" ht="31.2">
      <c r="B68" s="273"/>
      <c r="C68" s="26" t="s">
        <v>73</v>
      </c>
      <c r="D68" s="43">
        <v>0</v>
      </c>
      <c r="E68" s="44">
        <v>5100</v>
      </c>
      <c r="F68" s="45">
        <v>1</v>
      </c>
      <c r="G68" s="29"/>
      <c r="I68" s="28"/>
    </row>
    <row r="69" spans="2:9" ht="31.2">
      <c r="B69" s="273"/>
      <c r="C69" s="26" t="s">
        <v>74</v>
      </c>
      <c r="D69" s="43">
        <v>0</v>
      </c>
      <c r="E69" s="44">
        <v>9150</v>
      </c>
      <c r="F69" s="45">
        <v>1</v>
      </c>
      <c r="G69" s="23"/>
      <c r="I69" s="28"/>
    </row>
    <row r="70" spans="2:9" ht="46.8">
      <c r="B70" s="274"/>
      <c r="C70" s="26" t="s">
        <v>75</v>
      </c>
      <c r="D70" s="43">
        <v>0</v>
      </c>
      <c r="E70" s="44">
        <f>1738.5</f>
        <v>1738.5</v>
      </c>
      <c r="F70" s="45">
        <v>1</v>
      </c>
      <c r="G70" s="29" t="s">
        <v>72</v>
      </c>
      <c r="I70" s="28"/>
    </row>
    <row r="71" spans="2:9" ht="15.6">
      <c r="B71" s="24" t="s">
        <v>57</v>
      </c>
      <c r="C71" s="25"/>
      <c r="D71" s="33">
        <f>SUM(D66:D70)</f>
        <v>0</v>
      </c>
      <c r="E71" s="33">
        <f>SUM(E66:E70)</f>
        <v>42254.65</v>
      </c>
      <c r="F71" s="313">
        <f>SUM(F66:F70)</f>
        <v>5</v>
      </c>
      <c r="G71" s="23"/>
    </row>
    <row r="72" spans="2:9">
      <c r="B72" s="20" t="s">
        <v>76</v>
      </c>
      <c r="C72" s="30"/>
      <c r="D72" s="32">
        <v>0</v>
      </c>
      <c r="E72" s="32">
        <v>0</v>
      </c>
      <c r="F72" s="22">
        <v>0</v>
      </c>
      <c r="G72" s="40" t="s">
        <v>79</v>
      </c>
    </row>
    <row r="73" spans="2:9" ht="15.6">
      <c r="B73" s="24" t="s">
        <v>57</v>
      </c>
      <c r="C73" s="25"/>
      <c r="D73" s="33">
        <f>SUM(D72)</f>
        <v>0</v>
      </c>
      <c r="E73" s="33">
        <f>SUM(E72)</f>
        <v>0</v>
      </c>
      <c r="F73" s="313">
        <f>SUM(F72)</f>
        <v>0</v>
      </c>
      <c r="G73" s="23"/>
    </row>
    <row r="74" spans="2:9" ht="15.6">
      <c r="B74" s="266"/>
      <c r="C74" s="266"/>
      <c r="D74" s="266"/>
      <c r="E74" s="266"/>
      <c r="F74" s="266"/>
      <c r="G74" s="266"/>
    </row>
    <row r="75" spans="2:9" ht="30">
      <c r="B75" s="24" t="s">
        <v>77</v>
      </c>
      <c r="C75" s="25"/>
      <c r="D75" s="111">
        <f>SUM(D53+D57+D61+D63+D65+D71+D73)</f>
        <v>581.5</v>
      </c>
      <c r="E75" s="111">
        <f>SUM(E53+E57+E61+E63+E65+E71+E73)</f>
        <v>44320.575000000004</v>
      </c>
      <c r="F75" s="104">
        <f>SUM(F53+F57+F61+F63+F65+F71+F73)</f>
        <v>165</v>
      </c>
      <c r="G75" s="23"/>
    </row>
    <row r="76" spans="2:9" ht="15.6">
      <c r="B76" s="36"/>
      <c r="C76" s="37"/>
      <c r="D76" s="38"/>
      <c r="E76" s="38"/>
      <c r="F76" s="39"/>
    </row>
    <row r="77" spans="2:9">
      <c r="B77" s="31" t="s">
        <v>85</v>
      </c>
    </row>
    <row r="78" spans="2:9">
      <c r="B78" s="31"/>
    </row>
    <row r="79" spans="2:9">
      <c r="B79" t="s">
        <v>81</v>
      </c>
    </row>
    <row r="80" spans="2:9">
      <c r="B80" t="s">
        <v>82</v>
      </c>
    </row>
    <row r="81" spans="2:2">
      <c r="B81" t="s">
        <v>83</v>
      </c>
    </row>
    <row r="83" spans="2:2">
      <c r="B83" t="s">
        <v>78</v>
      </c>
    </row>
    <row r="85" spans="2:2">
      <c r="B85" t="s">
        <v>84</v>
      </c>
    </row>
    <row r="86" spans="2:2" ht="15.75" customHeight="1"/>
  </sheetData>
  <mergeCells count="8">
    <mergeCell ref="B74:G74"/>
    <mergeCell ref="B4:G4"/>
    <mergeCell ref="B5:G5"/>
    <mergeCell ref="B6:G6"/>
    <mergeCell ref="B8:B52"/>
    <mergeCell ref="B54:B56"/>
    <mergeCell ref="B58:G58"/>
    <mergeCell ref="B66:B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F448-4D44-499C-97F3-F45F18682E5E}">
  <dimension ref="A1:J85"/>
  <sheetViews>
    <sheetView topLeftCell="A62" workbookViewId="0">
      <selection activeCell="F74" sqref="F74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24.88671875" customWidth="1"/>
    <col min="6" max="6" width="15.33203125" customWidth="1"/>
    <col min="7" max="7" width="34.44140625" customWidth="1"/>
  </cols>
  <sheetData>
    <row r="1" spans="2:7" ht="30" customHeight="1">
      <c r="B1" s="79" t="s">
        <v>4</v>
      </c>
    </row>
    <row r="2" spans="2:7" ht="25.5" customHeight="1">
      <c r="B2" s="79" t="s">
        <v>5</v>
      </c>
      <c r="D2" s="80"/>
      <c r="E2" s="80"/>
    </row>
    <row r="3" spans="2:7" ht="12.75" customHeight="1">
      <c r="B3" s="79"/>
      <c r="D3" s="80"/>
      <c r="E3" s="80"/>
    </row>
    <row r="4" spans="2:7" ht="32.25" customHeight="1">
      <c r="B4" s="237" t="s">
        <v>6</v>
      </c>
      <c r="C4" s="237"/>
      <c r="D4" s="237"/>
      <c r="E4" s="237"/>
      <c r="F4" s="237"/>
      <c r="G4" s="237"/>
    </row>
    <row r="5" spans="2:7" ht="31.5" customHeight="1">
      <c r="B5" s="237" t="s">
        <v>387</v>
      </c>
      <c r="C5" s="237"/>
      <c r="D5" s="237"/>
      <c r="E5" s="237"/>
      <c r="F5" s="237"/>
      <c r="G5" s="237"/>
    </row>
    <row r="6" spans="2:7" ht="26.25" customHeight="1">
      <c r="B6" s="238" t="s">
        <v>8</v>
      </c>
      <c r="C6" s="238"/>
      <c r="D6" s="238"/>
      <c r="E6" s="238"/>
      <c r="F6" s="238"/>
      <c r="G6" s="238"/>
    </row>
    <row r="7" spans="2:7" ht="55.5" customHeight="1">
      <c r="B7" s="81" t="s">
        <v>9</v>
      </c>
      <c r="C7" s="82" t="s">
        <v>88</v>
      </c>
      <c r="D7" s="82" t="s">
        <v>388</v>
      </c>
      <c r="E7" s="82" t="s">
        <v>11</v>
      </c>
      <c r="F7" s="82" t="s">
        <v>1</v>
      </c>
      <c r="G7" s="83" t="s">
        <v>12</v>
      </c>
    </row>
    <row r="8" spans="2:7" ht="55.5" customHeight="1">
      <c r="B8" s="246" t="s">
        <v>13</v>
      </c>
      <c r="C8" s="200" t="s">
        <v>389</v>
      </c>
      <c r="D8" s="204">
        <v>50.58</v>
      </c>
      <c r="E8" s="204">
        <v>4.25</v>
      </c>
      <c r="F8" s="112">
        <v>5</v>
      </c>
      <c r="G8" s="201"/>
    </row>
    <row r="9" spans="2:7" ht="55.5" customHeight="1">
      <c r="B9" s="247"/>
      <c r="C9" s="200" t="s">
        <v>390</v>
      </c>
      <c r="D9" s="204">
        <v>27.1</v>
      </c>
      <c r="E9" s="204">
        <v>3</v>
      </c>
      <c r="F9" s="112">
        <v>7</v>
      </c>
      <c r="G9" s="201"/>
    </row>
    <row r="10" spans="2:7" ht="55.5" customHeight="1">
      <c r="B10" s="247"/>
      <c r="C10" s="200" t="s">
        <v>391</v>
      </c>
      <c r="D10" s="204">
        <v>0</v>
      </c>
      <c r="E10" s="204">
        <v>6</v>
      </c>
      <c r="F10" s="112">
        <v>4</v>
      </c>
      <c r="G10" s="201"/>
    </row>
    <row r="11" spans="2:7" ht="55.5" customHeight="1">
      <c r="B11" s="247"/>
      <c r="C11" s="200" t="s">
        <v>392</v>
      </c>
      <c r="D11" s="204">
        <v>141.75</v>
      </c>
      <c r="E11" s="204">
        <v>3</v>
      </c>
      <c r="F11" s="112">
        <v>6</v>
      </c>
      <c r="G11" s="201"/>
    </row>
    <row r="12" spans="2:7" ht="55.5" customHeight="1">
      <c r="B12" s="247"/>
      <c r="C12" s="200" t="s">
        <v>393</v>
      </c>
      <c r="D12" s="204">
        <v>0</v>
      </c>
      <c r="E12" s="204">
        <v>4.25</v>
      </c>
      <c r="F12" s="112">
        <v>0</v>
      </c>
      <c r="G12" s="201" t="s">
        <v>79</v>
      </c>
    </row>
    <row r="13" spans="2:7" ht="55.5" customHeight="1">
      <c r="B13" s="247"/>
      <c r="C13" s="200" t="s">
        <v>394</v>
      </c>
      <c r="D13" s="204">
        <v>0</v>
      </c>
      <c r="E13" s="204">
        <v>4.75</v>
      </c>
      <c r="F13" s="112">
        <v>2</v>
      </c>
      <c r="G13" s="201"/>
    </row>
    <row r="14" spans="2:7" ht="55.5" customHeight="1">
      <c r="B14" s="247"/>
      <c r="C14" s="200" t="s">
        <v>395</v>
      </c>
      <c r="D14" s="204">
        <v>0</v>
      </c>
      <c r="E14" s="204">
        <v>3</v>
      </c>
      <c r="F14" s="112">
        <v>3</v>
      </c>
      <c r="G14" s="201"/>
    </row>
    <row r="15" spans="2:7" ht="55.5" customHeight="1">
      <c r="B15" s="247"/>
      <c r="C15" s="200" t="s">
        <v>396</v>
      </c>
      <c r="D15" s="204">
        <v>0</v>
      </c>
      <c r="E15" s="204">
        <v>3</v>
      </c>
      <c r="F15" s="112">
        <v>1</v>
      </c>
      <c r="G15" s="201"/>
    </row>
    <row r="16" spans="2:7" ht="55.5" customHeight="1">
      <c r="B16" s="247"/>
      <c r="C16" s="200" t="s">
        <v>397</v>
      </c>
      <c r="D16" s="204">
        <v>0</v>
      </c>
      <c r="E16" s="204">
        <v>4.25</v>
      </c>
      <c r="F16" s="112">
        <v>4</v>
      </c>
      <c r="G16" s="201"/>
    </row>
    <row r="17" spans="2:7" ht="55.5" customHeight="1">
      <c r="B17" s="247"/>
      <c r="C17" s="200" t="s">
        <v>398</v>
      </c>
      <c r="D17" s="204">
        <v>0</v>
      </c>
      <c r="E17" s="204">
        <v>3</v>
      </c>
      <c r="F17" s="112">
        <v>2</v>
      </c>
      <c r="G17" s="201"/>
    </row>
    <row r="18" spans="2:7" ht="55.5" customHeight="1">
      <c r="B18" s="247"/>
      <c r="C18" s="200" t="s">
        <v>399</v>
      </c>
      <c r="D18" s="204">
        <v>0</v>
      </c>
      <c r="E18" s="204">
        <v>4.25</v>
      </c>
      <c r="F18" s="112">
        <v>2</v>
      </c>
      <c r="G18" s="201"/>
    </row>
    <row r="19" spans="2:7" ht="55.5" customHeight="1">
      <c r="B19" s="247"/>
      <c r="C19" s="200" t="s">
        <v>400</v>
      </c>
      <c r="D19" s="204">
        <v>0</v>
      </c>
      <c r="E19" s="204">
        <v>3</v>
      </c>
      <c r="F19" s="112">
        <v>0</v>
      </c>
      <c r="G19" s="201" t="s">
        <v>79</v>
      </c>
    </row>
    <row r="20" spans="2:7" ht="55.5" customHeight="1">
      <c r="B20" s="247"/>
      <c r="C20" s="202" t="s">
        <v>401</v>
      </c>
      <c r="D20" s="205">
        <v>0</v>
      </c>
      <c r="E20" s="205">
        <v>6</v>
      </c>
      <c r="F20" s="207">
        <v>1</v>
      </c>
      <c r="G20" s="201"/>
    </row>
    <row r="21" spans="2:7" ht="55.5" customHeight="1">
      <c r="B21" s="247"/>
      <c r="C21" s="200" t="s">
        <v>402</v>
      </c>
      <c r="D21" s="204">
        <v>0</v>
      </c>
      <c r="E21" s="204">
        <v>4.25</v>
      </c>
      <c r="F21" s="112">
        <v>2</v>
      </c>
      <c r="G21" s="201"/>
    </row>
    <row r="22" spans="2:7" ht="55.5" customHeight="1">
      <c r="B22" s="247"/>
      <c r="C22" s="200" t="s">
        <v>403</v>
      </c>
      <c r="D22" s="204">
        <v>0</v>
      </c>
      <c r="E22" s="204">
        <v>3</v>
      </c>
      <c r="F22" s="112">
        <v>1</v>
      </c>
      <c r="G22" s="201"/>
    </row>
    <row r="23" spans="2:7" ht="55.5" customHeight="1">
      <c r="B23" s="247"/>
      <c r="C23" s="200" t="s">
        <v>404</v>
      </c>
      <c r="D23" s="204">
        <v>0</v>
      </c>
      <c r="E23" s="204">
        <v>3</v>
      </c>
      <c r="F23" s="112">
        <v>2</v>
      </c>
      <c r="G23" s="201"/>
    </row>
    <row r="24" spans="2:7" ht="55.5" customHeight="1">
      <c r="B24" s="247"/>
      <c r="C24" s="200" t="s">
        <v>405</v>
      </c>
      <c r="D24" s="204">
        <v>0</v>
      </c>
      <c r="E24" s="204">
        <v>6</v>
      </c>
      <c r="F24" s="112">
        <v>6</v>
      </c>
      <c r="G24" s="201"/>
    </row>
    <row r="25" spans="2:7" ht="55.5" customHeight="1">
      <c r="B25" s="247"/>
      <c r="C25" s="200" t="s">
        <v>406</v>
      </c>
      <c r="D25" s="204">
        <v>0</v>
      </c>
      <c r="E25" s="204">
        <v>4.25</v>
      </c>
      <c r="F25" s="112">
        <v>1</v>
      </c>
      <c r="G25" s="201"/>
    </row>
    <row r="26" spans="2:7" ht="55.5" customHeight="1">
      <c r="B26" s="247"/>
      <c r="C26" s="200" t="s">
        <v>407</v>
      </c>
      <c r="D26" s="204">
        <v>0</v>
      </c>
      <c r="E26" s="204">
        <v>3</v>
      </c>
      <c r="F26" s="112">
        <v>1</v>
      </c>
      <c r="G26" s="201"/>
    </row>
    <row r="27" spans="2:7" ht="55.5" customHeight="1">
      <c r="B27" s="247"/>
      <c r="C27" s="200" t="s">
        <v>408</v>
      </c>
      <c r="D27" s="204">
        <v>0</v>
      </c>
      <c r="E27" s="204">
        <v>4.25</v>
      </c>
      <c r="F27" s="112">
        <v>1</v>
      </c>
      <c r="G27" s="201"/>
    </row>
    <row r="28" spans="2:7" ht="55.5" customHeight="1">
      <c r="B28" s="247"/>
      <c r="C28" s="200" t="s">
        <v>409</v>
      </c>
      <c r="D28" s="204">
        <v>0</v>
      </c>
      <c r="E28" s="204">
        <v>3</v>
      </c>
      <c r="F28" s="112">
        <v>1</v>
      </c>
      <c r="G28" s="201"/>
    </row>
    <row r="29" spans="2:7" ht="55.5" customHeight="1">
      <c r="B29" s="247"/>
      <c r="C29" s="202" t="s">
        <v>410</v>
      </c>
      <c r="D29" s="205">
        <v>0</v>
      </c>
      <c r="E29" s="205">
        <v>4.25</v>
      </c>
      <c r="F29" s="112">
        <v>6</v>
      </c>
      <c r="G29" s="201"/>
    </row>
    <row r="30" spans="2:7" ht="55.5" customHeight="1">
      <c r="B30" s="247"/>
      <c r="C30" s="202" t="s">
        <v>411</v>
      </c>
      <c r="D30" s="205">
        <v>0</v>
      </c>
      <c r="E30" s="205">
        <v>3</v>
      </c>
      <c r="F30" s="207">
        <v>1</v>
      </c>
      <c r="G30" s="201"/>
    </row>
    <row r="31" spans="2:7" ht="55.5" customHeight="1">
      <c r="B31" s="247"/>
      <c r="C31" s="200" t="s">
        <v>412</v>
      </c>
      <c r="D31" s="204">
        <v>0</v>
      </c>
      <c r="E31" s="204">
        <v>4.25</v>
      </c>
      <c r="F31" s="112">
        <v>1</v>
      </c>
      <c r="G31" s="201"/>
    </row>
    <row r="32" spans="2:7" ht="55.5" customHeight="1">
      <c r="B32" s="247"/>
      <c r="C32" s="200" t="s">
        <v>413</v>
      </c>
      <c r="D32" s="204">
        <v>0</v>
      </c>
      <c r="E32" s="204">
        <v>4.25</v>
      </c>
      <c r="F32" s="112">
        <v>3</v>
      </c>
      <c r="G32" s="201"/>
    </row>
    <row r="33" spans="2:7" ht="55.5" customHeight="1">
      <c r="B33" s="247"/>
      <c r="C33" s="200" t="s">
        <v>414</v>
      </c>
      <c r="D33" s="204">
        <v>0</v>
      </c>
      <c r="E33" s="204">
        <v>3</v>
      </c>
      <c r="F33" s="112">
        <v>0</v>
      </c>
      <c r="G33" s="201" t="s">
        <v>79</v>
      </c>
    </row>
    <row r="34" spans="2:7" ht="55.5" customHeight="1">
      <c r="B34" s="247"/>
      <c r="C34" s="200" t="s">
        <v>415</v>
      </c>
      <c r="D34" s="204">
        <v>0</v>
      </c>
      <c r="E34" s="204">
        <v>4.25</v>
      </c>
      <c r="F34" s="112">
        <v>2</v>
      </c>
      <c r="G34" s="201"/>
    </row>
    <row r="35" spans="2:7" ht="55.5" customHeight="1">
      <c r="B35" s="247"/>
      <c r="C35" s="200" t="s">
        <v>416</v>
      </c>
      <c r="D35" s="204">
        <v>0</v>
      </c>
      <c r="E35" s="204">
        <v>3</v>
      </c>
      <c r="F35" s="112">
        <v>0</v>
      </c>
      <c r="G35" s="201" t="s">
        <v>79</v>
      </c>
    </row>
    <row r="36" spans="2:7" ht="55.5" customHeight="1">
      <c r="B36" s="247"/>
      <c r="C36" s="200" t="s">
        <v>417</v>
      </c>
      <c r="D36" s="204">
        <v>0</v>
      </c>
      <c r="E36" s="204">
        <v>3</v>
      </c>
      <c r="F36" s="112">
        <v>0</v>
      </c>
      <c r="G36" s="201" t="s">
        <v>79</v>
      </c>
    </row>
    <row r="37" spans="2:7" ht="55.5" customHeight="1">
      <c r="B37" s="247"/>
      <c r="C37" s="200" t="s">
        <v>418</v>
      </c>
      <c r="D37" s="204">
        <v>0</v>
      </c>
      <c r="E37" s="204">
        <v>4.25</v>
      </c>
      <c r="F37" s="112">
        <v>6</v>
      </c>
      <c r="G37" s="201"/>
    </row>
    <row r="38" spans="2:7" ht="55.5" customHeight="1">
      <c r="B38" s="247"/>
      <c r="C38" s="200" t="s">
        <v>419</v>
      </c>
      <c r="D38" s="204">
        <v>0</v>
      </c>
      <c r="E38" s="204">
        <v>3</v>
      </c>
      <c r="F38" s="112">
        <v>1</v>
      </c>
      <c r="G38" s="201"/>
    </row>
    <row r="39" spans="2:7" ht="55.5" customHeight="1">
      <c r="B39" s="247"/>
      <c r="C39" s="202" t="s">
        <v>420</v>
      </c>
      <c r="D39" s="205">
        <v>0</v>
      </c>
      <c r="E39" s="205">
        <v>3</v>
      </c>
      <c r="F39" s="207">
        <v>2</v>
      </c>
      <c r="G39" s="201"/>
    </row>
    <row r="40" spans="2:7" ht="55.5" customHeight="1">
      <c r="B40" s="247"/>
      <c r="C40" s="200" t="s">
        <v>421</v>
      </c>
      <c r="D40" s="204">
        <v>0</v>
      </c>
      <c r="E40" s="204">
        <v>3</v>
      </c>
      <c r="F40" s="112">
        <v>4</v>
      </c>
      <c r="G40" s="201"/>
    </row>
    <row r="41" spans="2:7" ht="55.5" customHeight="1">
      <c r="B41" s="247"/>
      <c r="C41" s="200" t="s">
        <v>422</v>
      </c>
      <c r="D41" s="204">
        <v>0</v>
      </c>
      <c r="E41" s="204">
        <v>4.25</v>
      </c>
      <c r="F41" s="112">
        <v>3</v>
      </c>
      <c r="G41" s="201"/>
    </row>
    <row r="42" spans="2:7" ht="55.5" customHeight="1">
      <c r="B42" s="247"/>
      <c r="C42" s="200" t="s">
        <v>423</v>
      </c>
      <c r="D42" s="204">
        <v>0</v>
      </c>
      <c r="E42" s="204">
        <v>3</v>
      </c>
      <c r="F42" s="112">
        <v>0</v>
      </c>
      <c r="G42" s="201" t="s">
        <v>79</v>
      </c>
    </row>
    <row r="43" spans="2:7" ht="55.5" customHeight="1">
      <c r="B43" s="247"/>
      <c r="C43" s="200" t="s">
        <v>424</v>
      </c>
      <c r="D43" s="204">
        <v>0</v>
      </c>
      <c r="E43" s="204">
        <v>4.25</v>
      </c>
      <c r="F43" s="112">
        <v>2</v>
      </c>
      <c r="G43" s="201"/>
    </row>
    <row r="44" spans="2:7" ht="55.5" customHeight="1">
      <c r="B44" s="247"/>
      <c r="C44" s="200" t="s">
        <v>425</v>
      </c>
      <c r="D44" s="204">
        <v>0</v>
      </c>
      <c r="E44" s="204">
        <v>4.25</v>
      </c>
      <c r="F44" s="112">
        <v>2</v>
      </c>
      <c r="G44" s="201"/>
    </row>
    <row r="45" spans="2:7" ht="55.5" customHeight="1">
      <c r="B45" s="247"/>
      <c r="C45" s="200" t="s">
        <v>426</v>
      </c>
      <c r="D45" s="204">
        <v>0</v>
      </c>
      <c r="E45" s="204">
        <v>3</v>
      </c>
      <c r="F45" s="112">
        <v>1</v>
      </c>
      <c r="G45" s="201"/>
    </row>
    <row r="46" spans="2:7" ht="55.5" customHeight="1">
      <c r="B46" s="247"/>
      <c r="C46" s="202" t="s">
        <v>427</v>
      </c>
      <c r="D46" s="205">
        <v>0</v>
      </c>
      <c r="E46" s="205">
        <v>6</v>
      </c>
      <c r="F46" s="207">
        <v>1</v>
      </c>
      <c r="G46" s="201"/>
    </row>
    <row r="47" spans="2:7" ht="55.5" customHeight="1">
      <c r="B47" s="247"/>
      <c r="C47" s="200" t="s">
        <v>428</v>
      </c>
      <c r="D47" s="204">
        <v>0</v>
      </c>
      <c r="E47" s="204">
        <v>3</v>
      </c>
      <c r="F47" s="112">
        <v>2</v>
      </c>
      <c r="G47" s="201"/>
    </row>
    <row r="48" spans="2:7" ht="55.5" customHeight="1">
      <c r="B48" s="247"/>
      <c r="C48" s="200" t="s">
        <v>429</v>
      </c>
      <c r="D48" s="204">
        <v>0</v>
      </c>
      <c r="E48" s="204">
        <v>3</v>
      </c>
      <c r="F48" s="112">
        <v>0</v>
      </c>
      <c r="G48" s="201" t="s">
        <v>79</v>
      </c>
    </row>
    <row r="49" spans="1:10" ht="55.5" customHeight="1">
      <c r="B49" s="247"/>
      <c r="C49" s="200" t="s">
        <v>430</v>
      </c>
      <c r="D49" s="204">
        <v>0</v>
      </c>
      <c r="E49" s="204">
        <v>3</v>
      </c>
      <c r="F49" s="112">
        <v>5</v>
      </c>
      <c r="G49" s="201"/>
    </row>
    <row r="50" spans="1:10" ht="55.5" customHeight="1">
      <c r="B50" s="247"/>
      <c r="C50" s="200" t="s">
        <v>431</v>
      </c>
      <c r="D50" s="204">
        <v>0</v>
      </c>
      <c r="E50" s="204">
        <v>3</v>
      </c>
      <c r="F50" s="112">
        <v>0</v>
      </c>
      <c r="G50" s="201" t="s">
        <v>79</v>
      </c>
    </row>
    <row r="51" spans="1:10" ht="55.5" customHeight="1">
      <c r="B51" s="247"/>
      <c r="C51" s="202" t="s">
        <v>432</v>
      </c>
      <c r="D51" s="205">
        <v>0</v>
      </c>
      <c r="E51" s="205">
        <v>3</v>
      </c>
      <c r="F51" s="207">
        <v>2</v>
      </c>
      <c r="G51" s="201"/>
    </row>
    <row r="52" spans="1:10" ht="55.5" customHeight="1">
      <c r="B52" s="247"/>
      <c r="C52" s="200" t="s">
        <v>433</v>
      </c>
      <c r="D52" s="204">
        <v>0</v>
      </c>
      <c r="E52" s="204">
        <v>3</v>
      </c>
      <c r="F52" s="112">
        <v>0</v>
      </c>
      <c r="G52" s="201" t="s">
        <v>79</v>
      </c>
    </row>
    <row r="53" spans="1:10" ht="55.5" customHeight="1">
      <c r="B53" s="247"/>
      <c r="C53" s="200" t="s">
        <v>434</v>
      </c>
      <c r="D53" s="204">
        <v>0</v>
      </c>
      <c r="E53" s="204">
        <v>4.75</v>
      </c>
      <c r="F53" s="112">
        <v>9</v>
      </c>
      <c r="G53" s="200" t="s">
        <v>435</v>
      </c>
    </row>
    <row r="54" spans="1:10" ht="55.5" customHeight="1">
      <c r="B54" s="248"/>
      <c r="C54" s="200" t="s">
        <v>434</v>
      </c>
      <c r="D54" s="204">
        <v>0</v>
      </c>
      <c r="E54" s="204">
        <v>9.5</v>
      </c>
      <c r="F54" s="112">
        <v>0</v>
      </c>
      <c r="G54" s="201" t="s">
        <v>79</v>
      </c>
    </row>
    <row r="55" spans="1:10" ht="25.5" customHeight="1">
      <c r="B55" s="121" t="s">
        <v>57</v>
      </c>
      <c r="C55" s="14"/>
      <c r="D55" s="46">
        <f>SUM(D8:D54)</f>
        <v>219.43</v>
      </c>
      <c r="E55" s="46">
        <f>SUM(E8:E54)</f>
        <v>181.75</v>
      </c>
      <c r="F55" s="312">
        <f>SUM(F8:F54)</f>
        <v>105</v>
      </c>
      <c r="G55" s="92"/>
    </row>
    <row r="56" spans="1:10" ht="55.5" customHeight="1">
      <c r="B56" s="270" t="s">
        <v>86</v>
      </c>
      <c r="C56" s="200" t="s">
        <v>436</v>
      </c>
      <c r="D56" s="204">
        <v>0</v>
      </c>
      <c r="E56" s="204">
        <v>0</v>
      </c>
      <c r="F56" s="112">
        <v>1</v>
      </c>
      <c r="G56" s="200" t="s">
        <v>437</v>
      </c>
    </row>
    <row r="57" spans="1:10" ht="55.5" customHeight="1">
      <c r="B57" s="270"/>
      <c r="C57" s="200" t="s">
        <v>436</v>
      </c>
      <c r="D57" s="204">
        <v>0</v>
      </c>
      <c r="E57" s="204">
        <v>37</v>
      </c>
      <c r="F57" s="112">
        <v>0</v>
      </c>
      <c r="G57" s="201" t="s">
        <v>79</v>
      </c>
    </row>
    <row r="58" spans="1:10" ht="55.5" customHeight="1">
      <c r="B58" s="270"/>
      <c r="C58" s="200" t="s">
        <v>438</v>
      </c>
      <c r="D58" s="204">
        <v>0</v>
      </c>
      <c r="E58" s="204">
        <v>0</v>
      </c>
      <c r="F58" s="112">
        <v>0</v>
      </c>
      <c r="G58" s="200" t="s">
        <v>437</v>
      </c>
    </row>
    <row r="59" spans="1:10" ht="55.5" customHeight="1">
      <c r="B59" s="270"/>
      <c r="C59" s="200" t="s">
        <v>438</v>
      </c>
      <c r="D59" s="204">
        <v>248</v>
      </c>
      <c r="E59" s="204">
        <v>124</v>
      </c>
      <c r="F59" s="112">
        <v>2</v>
      </c>
      <c r="G59" s="200"/>
      <c r="H59" s="90"/>
      <c r="I59" s="90"/>
      <c r="J59" s="90"/>
    </row>
    <row r="60" spans="1:10" ht="25.5" customHeight="1">
      <c r="B60" s="91" t="s">
        <v>57</v>
      </c>
      <c r="C60" s="20"/>
      <c r="D60" s="46">
        <f>SUM(D56:D59)</f>
        <v>248</v>
      </c>
      <c r="E60" s="46">
        <f>SUM(E56:E59)</f>
        <v>161</v>
      </c>
      <c r="F60" s="312">
        <f>SUM(F56:F59)</f>
        <v>3</v>
      </c>
      <c r="G60" s="92"/>
      <c r="H60" s="90"/>
      <c r="I60" s="90"/>
      <c r="J60" s="90"/>
    </row>
    <row r="61" spans="1:10" ht="31.5" customHeight="1">
      <c r="B61" s="276" t="s">
        <v>61</v>
      </c>
      <c r="C61" s="276"/>
      <c r="D61" s="276"/>
      <c r="E61" s="276"/>
      <c r="F61" s="276"/>
      <c r="G61" s="277"/>
    </row>
    <row r="62" spans="1:10" ht="53.25" customHeight="1">
      <c r="A62" s="8"/>
      <c r="B62" s="82" t="s">
        <v>9</v>
      </c>
      <c r="C62" s="82" t="s">
        <v>62</v>
      </c>
      <c r="D62" s="82" t="s">
        <v>388</v>
      </c>
      <c r="E62" s="82" t="s">
        <v>63</v>
      </c>
      <c r="F62" s="82" t="s">
        <v>1</v>
      </c>
      <c r="G62" s="83" t="s">
        <v>64</v>
      </c>
    </row>
    <row r="63" spans="1:10" ht="33" customHeight="1">
      <c r="B63" s="20" t="s">
        <v>65</v>
      </c>
      <c r="C63" s="93"/>
      <c r="D63" s="204">
        <v>0</v>
      </c>
      <c r="E63" s="32">
        <v>0</v>
      </c>
      <c r="F63" s="94">
        <v>0</v>
      </c>
      <c r="G63" s="201" t="s">
        <v>79</v>
      </c>
    </row>
    <row r="64" spans="1:10" ht="20.100000000000001" customHeight="1">
      <c r="B64" s="100" t="s">
        <v>57</v>
      </c>
      <c r="C64" s="101"/>
      <c r="D64" s="110">
        <f>D63</f>
        <v>0</v>
      </c>
      <c r="E64" s="110">
        <f>E63</f>
        <v>0</v>
      </c>
      <c r="F64" s="130">
        <f>F63</f>
        <v>0</v>
      </c>
      <c r="G64" s="23"/>
    </row>
    <row r="65" spans="2:7" ht="39.9" customHeight="1">
      <c r="B65" s="20" t="s">
        <v>66</v>
      </c>
      <c r="C65" s="200" t="s">
        <v>439</v>
      </c>
      <c r="D65" s="204">
        <v>0</v>
      </c>
      <c r="E65" s="204">
        <v>5692.16</v>
      </c>
      <c r="F65" s="94">
        <v>107</v>
      </c>
      <c r="G65" s="94"/>
    </row>
    <row r="66" spans="2:7" ht="20.100000000000001" customHeight="1">
      <c r="B66" s="100" t="s">
        <v>57</v>
      </c>
      <c r="C66" s="203"/>
      <c r="D66" s="110">
        <f>D65</f>
        <v>0</v>
      </c>
      <c r="E66" s="110">
        <f>E65</f>
        <v>5692.16</v>
      </c>
      <c r="F66" s="130">
        <f>F65</f>
        <v>107</v>
      </c>
      <c r="G66" s="23"/>
    </row>
    <row r="67" spans="2:7" ht="59.4" customHeight="1">
      <c r="B67" s="20" t="s">
        <v>68</v>
      </c>
      <c r="C67" s="200" t="s">
        <v>440</v>
      </c>
      <c r="D67" s="204">
        <v>0</v>
      </c>
      <c r="E67" s="204">
        <v>1341.28</v>
      </c>
      <c r="F67" s="94">
        <v>1</v>
      </c>
      <c r="G67" s="94"/>
    </row>
    <row r="68" spans="2:7" ht="20.100000000000001" customHeight="1">
      <c r="B68" s="100" t="s">
        <v>57</v>
      </c>
      <c r="C68" s="203"/>
      <c r="D68" s="110">
        <f>D67</f>
        <v>0</v>
      </c>
      <c r="E68" s="110">
        <f>E67</f>
        <v>1341.28</v>
      </c>
      <c r="F68" s="130">
        <f>F67</f>
        <v>1</v>
      </c>
      <c r="G68" s="23"/>
    </row>
    <row r="69" spans="2:7" ht="39.9" customHeight="1">
      <c r="B69" s="20" t="s">
        <v>69</v>
      </c>
      <c r="C69" s="200" t="s">
        <v>441</v>
      </c>
      <c r="D69" s="204">
        <v>0</v>
      </c>
      <c r="E69" s="204">
        <v>20580</v>
      </c>
      <c r="F69" s="94">
        <v>1</v>
      </c>
      <c r="G69" s="94" t="s">
        <v>442</v>
      </c>
    </row>
    <row r="70" spans="2:7" ht="20.100000000000001" customHeight="1">
      <c r="B70" s="100" t="s">
        <v>57</v>
      </c>
      <c r="C70" s="203"/>
      <c r="D70" s="110">
        <f>D69</f>
        <v>0</v>
      </c>
      <c r="E70" s="110">
        <f>E69</f>
        <v>20580</v>
      </c>
      <c r="F70" s="130">
        <f>F69</f>
        <v>1</v>
      </c>
      <c r="G70" s="23"/>
    </row>
    <row r="71" spans="2:7" ht="39.9" customHeight="1">
      <c r="B71" s="20" t="s">
        <v>76</v>
      </c>
      <c r="C71" s="103"/>
      <c r="D71" s="32">
        <v>0</v>
      </c>
      <c r="E71" s="32">
        <v>0</v>
      </c>
      <c r="F71" s="94">
        <v>0</v>
      </c>
      <c r="G71" s="201" t="s">
        <v>79</v>
      </c>
    </row>
    <row r="72" spans="2:7" ht="20.100000000000001" customHeight="1">
      <c r="B72" s="100" t="s">
        <v>57</v>
      </c>
      <c r="C72" s="203"/>
      <c r="D72" s="110">
        <f>D71</f>
        <v>0</v>
      </c>
      <c r="E72" s="110">
        <f>E71</f>
        <v>0</v>
      </c>
      <c r="F72" s="130">
        <f>F71</f>
        <v>0</v>
      </c>
      <c r="G72" s="23"/>
    </row>
    <row r="73" spans="2:7" ht="17.25" customHeight="1">
      <c r="B73" s="275"/>
      <c r="C73" s="275"/>
      <c r="D73" s="275"/>
      <c r="E73" s="275"/>
      <c r="F73" s="275"/>
      <c r="G73" s="275"/>
    </row>
    <row r="74" spans="2:7" ht="33" customHeight="1">
      <c r="B74" s="91" t="s">
        <v>168</v>
      </c>
      <c r="C74" s="101"/>
      <c r="D74" s="206">
        <f>SUM(D72,D70,D68,D66,D64+D60,D55)</f>
        <v>467.43</v>
      </c>
      <c r="E74" s="206">
        <f>SUM(E72,E70,E68,E66,E64+E60,E55)</f>
        <v>27956.19</v>
      </c>
      <c r="F74" s="208">
        <f>SUM(F72,F70,F68,F66,F64+F60,F55)</f>
        <v>217</v>
      </c>
      <c r="G74" s="23"/>
    </row>
    <row r="75" spans="2:7">
      <c r="B75" s="66"/>
      <c r="C75" s="67"/>
      <c r="D75" s="67"/>
      <c r="E75" s="67"/>
      <c r="F75" s="67"/>
    </row>
    <row r="76" spans="2:7">
      <c r="B76" s="66"/>
      <c r="C76" s="67"/>
      <c r="D76" s="67"/>
      <c r="E76" s="67"/>
      <c r="F76" s="67"/>
    </row>
    <row r="77" spans="2:7">
      <c r="B77" s="68" t="s">
        <v>385</v>
      </c>
    </row>
    <row r="78" spans="2:7">
      <c r="B78" s="68"/>
    </row>
    <row r="79" spans="2:7">
      <c r="B79" s="69" t="s">
        <v>135</v>
      </c>
    </row>
    <row r="80" spans="2:7">
      <c r="B80" s="69" t="s">
        <v>443</v>
      </c>
    </row>
    <row r="81" spans="2:4">
      <c r="B81" s="69" t="s">
        <v>444</v>
      </c>
    </row>
    <row r="82" spans="2:4">
      <c r="B82" s="70"/>
    </row>
    <row r="83" spans="2:4">
      <c r="B83" s="262"/>
      <c r="C83" s="262"/>
      <c r="D83" s="262"/>
    </row>
    <row r="84" spans="2:4">
      <c r="B84" t="s">
        <v>84</v>
      </c>
    </row>
    <row r="85" spans="2:4" ht="15.75" customHeight="1"/>
  </sheetData>
  <mergeCells count="8">
    <mergeCell ref="B73:G73"/>
    <mergeCell ref="B83:D83"/>
    <mergeCell ref="B4:G4"/>
    <mergeCell ref="B5:G5"/>
    <mergeCell ref="B6:G6"/>
    <mergeCell ref="B8:B54"/>
    <mergeCell ref="B56:B59"/>
    <mergeCell ref="B61:G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5BCC-422F-4078-8D80-0E6DA35BA685}">
  <dimension ref="A1:J92"/>
  <sheetViews>
    <sheetView topLeftCell="A68" workbookViewId="0">
      <selection activeCell="B91" sqref="B91:D91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24.88671875" customWidth="1"/>
    <col min="6" max="6" width="15.33203125" customWidth="1"/>
    <col min="7" max="7" width="34.44140625" customWidth="1"/>
  </cols>
  <sheetData>
    <row r="1" spans="2:7" ht="30" customHeight="1">
      <c r="B1" s="79" t="s">
        <v>4</v>
      </c>
    </row>
    <row r="2" spans="2:7" ht="25.5" customHeight="1">
      <c r="B2" s="79" t="s">
        <v>5</v>
      </c>
      <c r="D2" s="80"/>
      <c r="E2" s="80"/>
    </row>
    <row r="3" spans="2:7" ht="12.75" customHeight="1">
      <c r="B3" s="79"/>
      <c r="D3" s="80"/>
      <c r="E3" s="80"/>
    </row>
    <row r="4" spans="2:7" ht="32.25" customHeight="1">
      <c r="B4" s="237" t="s">
        <v>138</v>
      </c>
      <c r="C4" s="237"/>
      <c r="D4" s="237"/>
      <c r="E4" s="237"/>
      <c r="F4" s="237"/>
      <c r="G4" s="237"/>
    </row>
    <row r="5" spans="2:7" ht="31.5" customHeight="1">
      <c r="B5" s="237" t="s">
        <v>174</v>
      </c>
      <c r="C5" s="237"/>
      <c r="D5" s="237"/>
      <c r="E5" s="237"/>
      <c r="F5" s="237"/>
      <c r="G5" s="237"/>
    </row>
    <row r="6" spans="2:7" ht="26.25" customHeight="1">
      <c r="B6" s="238" t="s">
        <v>8</v>
      </c>
      <c r="C6" s="238"/>
      <c r="D6" s="238"/>
      <c r="E6" s="238"/>
      <c r="F6" s="238"/>
      <c r="G6" s="238"/>
    </row>
    <row r="7" spans="2:7" ht="55.5" customHeight="1">
      <c r="B7" s="81" t="s">
        <v>9</v>
      </c>
      <c r="C7" s="82" t="s">
        <v>88</v>
      </c>
      <c r="D7" s="82" t="s">
        <v>10</v>
      </c>
      <c r="E7" s="82" t="s">
        <v>11</v>
      </c>
      <c r="F7" s="82" t="s">
        <v>1</v>
      </c>
      <c r="G7" s="83" t="s">
        <v>12</v>
      </c>
    </row>
    <row r="8" spans="2:7" ht="36.75" customHeight="1">
      <c r="B8" s="270" t="s">
        <v>13</v>
      </c>
      <c r="C8" s="119" t="s">
        <v>175</v>
      </c>
      <c r="D8" s="32">
        <v>0</v>
      </c>
      <c r="E8" s="127">
        <v>4.7699999999999996</v>
      </c>
      <c r="F8" s="129">
        <v>4</v>
      </c>
      <c r="G8" s="120"/>
    </row>
    <row r="9" spans="2:7" ht="36.75" customHeight="1">
      <c r="B9" s="270"/>
      <c r="C9" s="119" t="s">
        <v>176</v>
      </c>
      <c r="D9" s="32">
        <v>0</v>
      </c>
      <c r="E9" s="127">
        <v>2.7</v>
      </c>
      <c r="F9" s="129">
        <v>1</v>
      </c>
      <c r="G9" s="120"/>
    </row>
    <row r="10" spans="2:7" ht="36.75" customHeight="1">
      <c r="B10" s="270"/>
      <c r="C10" s="119" t="s">
        <v>177</v>
      </c>
      <c r="D10" s="32">
        <v>0</v>
      </c>
      <c r="E10" s="127">
        <v>2.7</v>
      </c>
      <c r="F10" s="129">
        <v>1</v>
      </c>
      <c r="G10" s="120"/>
    </row>
    <row r="11" spans="2:7" ht="36.75" customHeight="1">
      <c r="B11" s="270"/>
      <c r="C11" s="119" t="s">
        <v>178</v>
      </c>
      <c r="D11" s="32">
        <v>0</v>
      </c>
      <c r="E11" s="127">
        <v>2.7</v>
      </c>
      <c r="F11" s="129">
        <v>1</v>
      </c>
      <c r="G11" s="120"/>
    </row>
    <row r="12" spans="2:7" ht="36.75" customHeight="1">
      <c r="B12" s="270"/>
      <c r="C12" s="119" t="s">
        <v>179</v>
      </c>
      <c r="D12" s="32">
        <v>0</v>
      </c>
      <c r="E12" s="127">
        <v>4.7699999999999996</v>
      </c>
      <c r="F12" s="129">
        <v>1</v>
      </c>
      <c r="G12" s="120"/>
    </row>
    <row r="13" spans="2:7" ht="36.75" customHeight="1">
      <c r="B13" s="270"/>
      <c r="C13" s="119" t="s">
        <v>180</v>
      </c>
      <c r="D13" s="32">
        <v>0</v>
      </c>
      <c r="E13" s="127">
        <v>2.7</v>
      </c>
      <c r="F13" s="129">
        <v>1</v>
      </c>
      <c r="G13" s="120"/>
    </row>
    <row r="14" spans="2:7" ht="36.75" customHeight="1">
      <c r="B14" s="270"/>
      <c r="C14" s="119" t="s">
        <v>181</v>
      </c>
      <c r="D14" s="32">
        <v>0</v>
      </c>
      <c r="E14" s="127">
        <v>2.7</v>
      </c>
      <c r="F14" s="129">
        <v>3</v>
      </c>
      <c r="G14" s="120"/>
    </row>
    <row r="15" spans="2:7" ht="36.75" customHeight="1">
      <c r="B15" s="270"/>
      <c r="C15" s="119" t="s">
        <v>182</v>
      </c>
      <c r="D15" s="32">
        <v>0</v>
      </c>
      <c r="E15" s="127">
        <v>4.7699999999999996</v>
      </c>
      <c r="F15" s="129">
        <v>1</v>
      </c>
      <c r="G15" s="120"/>
    </row>
    <row r="16" spans="2:7" ht="36.75" customHeight="1">
      <c r="B16" s="270"/>
      <c r="C16" s="119" t="s">
        <v>183</v>
      </c>
      <c r="D16" s="32">
        <v>0</v>
      </c>
      <c r="E16" s="127">
        <v>2.7</v>
      </c>
      <c r="F16" s="129">
        <v>6</v>
      </c>
      <c r="G16" s="120"/>
    </row>
    <row r="17" spans="2:7" ht="36.75" customHeight="1">
      <c r="B17" s="270"/>
      <c r="C17" s="119" t="s">
        <v>184</v>
      </c>
      <c r="D17" s="32">
        <v>0</v>
      </c>
      <c r="E17" s="127">
        <v>2.7</v>
      </c>
      <c r="F17" s="129">
        <v>1</v>
      </c>
      <c r="G17" s="120"/>
    </row>
    <row r="18" spans="2:7" ht="36.75" customHeight="1">
      <c r="B18" s="270"/>
      <c r="C18" s="119" t="s">
        <v>185</v>
      </c>
      <c r="D18" s="32">
        <v>0</v>
      </c>
      <c r="E18" s="127">
        <v>2.7</v>
      </c>
      <c r="F18" s="129">
        <v>9</v>
      </c>
      <c r="G18" s="120"/>
    </row>
    <row r="19" spans="2:7" ht="36.75" customHeight="1">
      <c r="B19" s="270"/>
      <c r="C19" s="119" t="s">
        <v>186</v>
      </c>
      <c r="D19" s="32">
        <v>0</v>
      </c>
      <c r="E19" s="127">
        <v>6.81</v>
      </c>
      <c r="F19" s="129">
        <v>6</v>
      </c>
      <c r="G19" s="120"/>
    </row>
    <row r="20" spans="2:7" ht="36.75" customHeight="1">
      <c r="B20" s="270"/>
      <c r="C20" s="119" t="s">
        <v>187</v>
      </c>
      <c r="D20" s="32">
        <v>0</v>
      </c>
      <c r="E20" s="127">
        <v>4.7699999999999996</v>
      </c>
      <c r="F20" s="129">
        <v>4</v>
      </c>
      <c r="G20" s="120"/>
    </row>
    <row r="21" spans="2:7" ht="36.75" customHeight="1">
      <c r="B21" s="270"/>
      <c r="C21" s="119" t="s">
        <v>188</v>
      </c>
      <c r="D21" s="32">
        <v>0</v>
      </c>
      <c r="E21" s="127">
        <v>2.7</v>
      </c>
      <c r="F21" s="129">
        <v>3</v>
      </c>
      <c r="G21" s="120"/>
    </row>
    <row r="22" spans="2:7" ht="36.75" customHeight="1">
      <c r="B22" s="270"/>
      <c r="C22" s="119" t="s">
        <v>189</v>
      </c>
      <c r="D22" s="32">
        <v>0</v>
      </c>
      <c r="E22" s="127">
        <v>9</v>
      </c>
      <c r="F22" s="129">
        <v>4</v>
      </c>
      <c r="G22" s="120"/>
    </row>
    <row r="23" spans="2:7" ht="36.75" customHeight="1">
      <c r="B23" s="270"/>
      <c r="C23" s="119" t="s">
        <v>189</v>
      </c>
      <c r="D23" s="32">
        <v>0</v>
      </c>
      <c r="E23" s="127">
        <v>2.7</v>
      </c>
      <c r="F23" s="129">
        <v>1</v>
      </c>
      <c r="G23" s="120"/>
    </row>
    <row r="24" spans="2:7" ht="36.75" customHeight="1">
      <c r="B24" s="270"/>
      <c r="C24" s="119" t="s">
        <v>190</v>
      </c>
      <c r="D24" s="32">
        <v>0</v>
      </c>
      <c r="E24" s="127">
        <v>4.7699999999999996</v>
      </c>
      <c r="F24" s="129">
        <v>5</v>
      </c>
      <c r="G24" s="120"/>
    </row>
    <row r="25" spans="2:7" ht="36.75" customHeight="1">
      <c r="B25" s="270"/>
      <c r="C25" s="119" t="s">
        <v>191</v>
      </c>
      <c r="D25" s="32">
        <v>0</v>
      </c>
      <c r="E25" s="127">
        <v>4.7699999999999996</v>
      </c>
      <c r="F25" s="129">
        <v>2</v>
      </c>
      <c r="G25" s="120"/>
    </row>
    <row r="26" spans="2:7" ht="36.75" customHeight="1">
      <c r="B26" s="270"/>
      <c r="C26" s="119" t="s">
        <v>192</v>
      </c>
      <c r="D26" s="32">
        <v>0</v>
      </c>
      <c r="E26" s="127">
        <v>4.7699999999999996</v>
      </c>
      <c r="F26" s="129">
        <v>6</v>
      </c>
      <c r="G26" s="120"/>
    </row>
    <row r="27" spans="2:7" ht="36.75" customHeight="1">
      <c r="B27" s="270"/>
      <c r="C27" s="119" t="s">
        <v>193</v>
      </c>
      <c r="D27" s="32">
        <v>0</v>
      </c>
      <c r="E27" s="127">
        <v>4.7699999999999996</v>
      </c>
      <c r="F27" s="129">
        <v>2</v>
      </c>
      <c r="G27" s="120"/>
    </row>
    <row r="28" spans="2:7" ht="36.75" customHeight="1">
      <c r="B28" s="270"/>
      <c r="C28" s="119" t="s">
        <v>194</v>
      </c>
      <c r="D28" s="32">
        <v>0</v>
      </c>
      <c r="E28" s="127">
        <v>4.7699999999999996</v>
      </c>
      <c r="F28" s="129">
        <v>3</v>
      </c>
      <c r="G28" s="120"/>
    </row>
    <row r="29" spans="2:7" ht="36.75" customHeight="1">
      <c r="B29" s="270"/>
      <c r="C29" s="119" t="s">
        <v>195</v>
      </c>
      <c r="D29" s="32">
        <v>0</v>
      </c>
      <c r="E29" s="127">
        <v>4.7699999999999996</v>
      </c>
      <c r="F29" s="129">
        <v>1</v>
      </c>
      <c r="G29" s="120"/>
    </row>
    <row r="30" spans="2:7" ht="36.75" customHeight="1">
      <c r="B30" s="270"/>
      <c r="C30" s="119" t="s">
        <v>196</v>
      </c>
      <c r="D30" s="32">
        <v>0</v>
      </c>
      <c r="E30" s="127">
        <v>4.7699999999999996</v>
      </c>
      <c r="F30" s="129">
        <v>2</v>
      </c>
      <c r="G30" s="120"/>
    </row>
    <row r="31" spans="2:7" ht="36.75" customHeight="1">
      <c r="B31" s="270"/>
      <c r="C31" s="119" t="s">
        <v>197</v>
      </c>
      <c r="D31" s="32">
        <v>0</v>
      </c>
      <c r="E31" s="127">
        <v>4.7699999999999996</v>
      </c>
      <c r="F31" s="129">
        <v>6</v>
      </c>
      <c r="G31" s="120"/>
    </row>
    <row r="32" spans="2:7" ht="36.75" customHeight="1">
      <c r="B32" s="270"/>
      <c r="C32" s="119" t="s">
        <v>198</v>
      </c>
      <c r="D32" s="32">
        <v>0</v>
      </c>
      <c r="E32" s="127">
        <v>4.7699999999999996</v>
      </c>
      <c r="F32" s="129">
        <v>6</v>
      </c>
      <c r="G32" s="120"/>
    </row>
    <row r="33" spans="2:7" ht="36.75" customHeight="1">
      <c r="B33" s="270"/>
      <c r="C33" s="119" t="s">
        <v>199</v>
      </c>
      <c r="D33" s="32">
        <v>0</v>
      </c>
      <c r="E33" s="127">
        <v>2.7</v>
      </c>
      <c r="F33" s="129">
        <v>4</v>
      </c>
      <c r="G33" s="120"/>
    </row>
    <row r="34" spans="2:7" ht="36.75" customHeight="1">
      <c r="B34" s="270"/>
      <c r="C34" s="119" t="s">
        <v>200</v>
      </c>
      <c r="D34" s="32">
        <v>0</v>
      </c>
      <c r="E34" s="127">
        <v>2.7</v>
      </c>
      <c r="F34" s="129">
        <v>4</v>
      </c>
      <c r="G34" s="120"/>
    </row>
    <row r="35" spans="2:7" ht="36.75" customHeight="1">
      <c r="B35" s="270"/>
      <c r="C35" s="119" t="s">
        <v>201</v>
      </c>
      <c r="D35" s="32">
        <v>0</v>
      </c>
      <c r="E35" s="127">
        <v>4.7699999999999996</v>
      </c>
      <c r="F35" s="129">
        <v>3</v>
      </c>
      <c r="G35" s="120"/>
    </row>
    <row r="36" spans="2:7" ht="36.75" customHeight="1">
      <c r="B36" s="270"/>
      <c r="C36" s="119" t="s">
        <v>202</v>
      </c>
      <c r="D36" s="32">
        <v>0</v>
      </c>
      <c r="E36" s="127">
        <v>2.7</v>
      </c>
      <c r="F36" s="129">
        <v>4</v>
      </c>
      <c r="G36" s="120"/>
    </row>
    <row r="37" spans="2:7" ht="36.75" customHeight="1">
      <c r="B37" s="270"/>
      <c r="C37" s="119" t="s">
        <v>203</v>
      </c>
      <c r="D37" s="32">
        <v>0</v>
      </c>
      <c r="E37" s="127">
        <v>2.7</v>
      </c>
      <c r="F37" s="129">
        <v>6</v>
      </c>
      <c r="G37" s="120"/>
    </row>
    <row r="38" spans="2:7" ht="36.75" customHeight="1">
      <c r="B38" s="270"/>
      <c r="C38" s="119" t="s">
        <v>204</v>
      </c>
      <c r="D38" s="32">
        <v>0</v>
      </c>
      <c r="E38" s="127">
        <v>2.7</v>
      </c>
      <c r="F38" s="129">
        <v>7</v>
      </c>
      <c r="G38" s="120"/>
    </row>
    <row r="39" spans="2:7" ht="36.75" customHeight="1">
      <c r="B39" s="270"/>
      <c r="C39" s="119" t="s">
        <v>205</v>
      </c>
      <c r="D39" s="32">
        <v>0</v>
      </c>
      <c r="E39" s="127">
        <v>2.7</v>
      </c>
      <c r="F39" s="129">
        <v>1</v>
      </c>
      <c r="G39" s="120"/>
    </row>
    <row r="40" spans="2:7" ht="36.75" customHeight="1">
      <c r="B40" s="270"/>
      <c r="C40" s="119" t="s">
        <v>206</v>
      </c>
      <c r="D40" s="32">
        <v>0</v>
      </c>
      <c r="E40" s="127">
        <v>2.7</v>
      </c>
      <c r="F40" s="129">
        <v>5</v>
      </c>
      <c r="G40" s="120"/>
    </row>
    <row r="41" spans="2:7" ht="36.75" customHeight="1">
      <c r="B41" s="270"/>
      <c r="C41" s="119" t="s">
        <v>207</v>
      </c>
      <c r="D41" s="32">
        <v>0</v>
      </c>
      <c r="E41" s="127">
        <v>2.7</v>
      </c>
      <c r="F41" s="129">
        <v>3</v>
      </c>
      <c r="G41" s="120"/>
    </row>
    <row r="42" spans="2:7" ht="36.75" customHeight="1">
      <c r="B42" s="270"/>
      <c r="C42" s="119" t="s">
        <v>207</v>
      </c>
      <c r="D42" s="32">
        <v>0</v>
      </c>
      <c r="E42" s="127">
        <v>9</v>
      </c>
      <c r="F42" s="129">
        <v>2</v>
      </c>
      <c r="G42" s="120"/>
    </row>
    <row r="43" spans="2:7" ht="36.75" customHeight="1">
      <c r="B43" s="270"/>
      <c r="C43" s="119" t="s">
        <v>208</v>
      </c>
      <c r="D43" s="32">
        <v>0</v>
      </c>
      <c r="E43" s="127">
        <v>6.3</v>
      </c>
      <c r="F43" s="129">
        <v>6</v>
      </c>
      <c r="G43" s="120"/>
    </row>
    <row r="44" spans="2:7" ht="36.75" customHeight="1">
      <c r="B44" s="270"/>
      <c r="C44" s="119" t="s">
        <v>209</v>
      </c>
      <c r="D44" s="32">
        <v>0</v>
      </c>
      <c r="E44" s="127">
        <v>4.7699999999999996</v>
      </c>
      <c r="F44" s="129">
        <v>2</v>
      </c>
      <c r="G44" s="120"/>
    </row>
    <row r="45" spans="2:7" ht="36.75" customHeight="1">
      <c r="B45" s="270"/>
      <c r="C45" s="119" t="s">
        <v>210</v>
      </c>
      <c r="D45" s="32">
        <v>0</v>
      </c>
      <c r="E45" s="127">
        <v>4.7699999999999996</v>
      </c>
      <c r="F45" s="129">
        <v>2</v>
      </c>
      <c r="G45" s="120"/>
    </row>
    <row r="46" spans="2:7" ht="36.75" customHeight="1">
      <c r="B46" s="270"/>
      <c r="C46" s="119" t="s">
        <v>211</v>
      </c>
      <c r="D46" s="32">
        <v>0</v>
      </c>
      <c r="E46" s="127">
        <v>9</v>
      </c>
      <c r="F46" s="129">
        <v>2</v>
      </c>
      <c r="G46" s="120"/>
    </row>
    <row r="47" spans="2:7" ht="36.75" customHeight="1">
      <c r="B47" s="270"/>
      <c r="C47" s="119" t="s">
        <v>211</v>
      </c>
      <c r="D47" s="32">
        <v>0</v>
      </c>
      <c r="E47" s="127">
        <v>2.7</v>
      </c>
      <c r="F47" s="129">
        <v>2</v>
      </c>
      <c r="G47" s="120"/>
    </row>
    <row r="48" spans="2:7" ht="36.75" customHeight="1">
      <c r="B48" s="270"/>
      <c r="C48" s="119" t="s">
        <v>212</v>
      </c>
      <c r="D48" s="32">
        <v>0</v>
      </c>
      <c r="E48" s="127">
        <v>2.7</v>
      </c>
      <c r="F48" s="129">
        <v>1</v>
      </c>
      <c r="G48" s="120"/>
    </row>
    <row r="49" spans="2:7" ht="36.75" customHeight="1">
      <c r="B49" s="270"/>
      <c r="C49" s="119" t="s">
        <v>212</v>
      </c>
      <c r="D49" s="32">
        <v>0</v>
      </c>
      <c r="E49" s="127">
        <v>9</v>
      </c>
      <c r="F49" s="129">
        <v>1</v>
      </c>
      <c r="G49" s="120"/>
    </row>
    <row r="50" spans="2:7" ht="36.75" customHeight="1">
      <c r="B50" s="270"/>
      <c r="C50" s="119" t="s">
        <v>213</v>
      </c>
      <c r="D50" s="32">
        <v>0</v>
      </c>
      <c r="E50" s="127">
        <v>2.7</v>
      </c>
      <c r="F50" s="129">
        <v>1</v>
      </c>
      <c r="G50" s="120"/>
    </row>
    <row r="51" spans="2:7" ht="36.75" customHeight="1">
      <c r="B51" s="270"/>
      <c r="C51" s="119" t="s">
        <v>214</v>
      </c>
      <c r="D51" s="32">
        <v>0</v>
      </c>
      <c r="E51" s="127">
        <v>4.7699999999999996</v>
      </c>
      <c r="F51" s="129">
        <v>3</v>
      </c>
      <c r="G51" s="120"/>
    </row>
    <row r="52" spans="2:7" ht="36.75" customHeight="1">
      <c r="B52" s="270"/>
      <c r="C52" s="119" t="s">
        <v>215</v>
      </c>
      <c r="D52" s="32">
        <v>0</v>
      </c>
      <c r="E52" s="127">
        <v>4.7699999999999996</v>
      </c>
      <c r="F52" s="129">
        <v>2</v>
      </c>
      <c r="G52" s="120"/>
    </row>
    <row r="53" spans="2:7" ht="36.75" customHeight="1">
      <c r="B53" s="270"/>
      <c r="C53" s="119" t="s">
        <v>216</v>
      </c>
      <c r="D53" s="32">
        <v>0</v>
      </c>
      <c r="E53" s="127">
        <v>4.7699999999999996</v>
      </c>
      <c r="F53" s="129">
        <v>3</v>
      </c>
      <c r="G53" s="120"/>
    </row>
    <row r="54" spans="2:7" ht="36.75" customHeight="1">
      <c r="B54" s="270"/>
      <c r="C54" s="119" t="s">
        <v>217</v>
      </c>
      <c r="D54" s="32">
        <v>0</v>
      </c>
      <c r="E54" s="127">
        <v>4.7699999999999996</v>
      </c>
      <c r="F54" s="129">
        <v>1</v>
      </c>
      <c r="G54" s="120"/>
    </row>
    <row r="55" spans="2:7" ht="36.75" customHeight="1">
      <c r="B55" s="270"/>
      <c r="C55" s="119" t="s">
        <v>218</v>
      </c>
      <c r="D55" s="32">
        <v>0</v>
      </c>
      <c r="E55" s="127">
        <v>2.7</v>
      </c>
      <c r="F55" s="129">
        <v>1</v>
      </c>
      <c r="G55" s="120"/>
    </row>
    <row r="56" spans="2:7" ht="36.75" customHeight="1">
      <c r="B56" s="270"/>
      <c r="C56" s="119" t="s">
        <v>219</v>
      </c>
      <c r="D56" s="32">
        <v>0</v>
      </c>
      <c r="E56" s="127">
        <v>2.7</v>
      </c>
      <c r="F56" s="129">
        <v>1</v>
      </c>
      <c r="G56" s="120"/>
    </row>
    <row r="57" spans="2:7" ht="36.75" customHeight="1">
      <c r="B57" s="270"/>
      <c r="C57" s="119" t="s">
        <v>220</v>
      </c>
      <c r="D57" s="32">
        <v>0</v>
      </c>
      <c r="E57" s="127">
        <v>2.7</v>
      </c>
      <c r="F57" s="129">
        <v>1</v>
      </c>
      <c r="G57" s="120"/>
    </row>
    <row r="58" spans="2:7" ht="36.75" customHeight="1">
      <c r="B58" s="270"/>
      <c r="C58" s="119" t="s">
        <v>221</v>
      </c>
      <c r="D58" s="32">
        <v>0</v>
      </c>
      <c r="E58" s="127">
        <v>2.7</v>
      </c>
      <c r="F58" s="129">
        <v>1</v>
      </c>
      <c r="G58" s="120"/>
    </row>
    <row r="59" spans="2:7" ht="36.75" customHeight="1">
      <c r="B59" s="270"/>
      <c r="C59" s="119" t="s">
        <v>222</v>
      </c>
      <c r="D59" s="32">
        <v>0</v>
      </c>
      <c r="E59" s="127">
        <v>4.7699999999999996</v>
      </c>
      <c r="F59" s="129">
        <v>4</v>
      </c>
      <c r="G59" s="120"/>
    </row>
    <row r="60" spans="2:7" ht="36.75" customHeight="1">
      <c r="B60" s="270"/>
      <c r="C60" s="119" t="s">
        <v>223</v>
      </c>
      <c r="D60" s="32">
        <v>0</v>
      </c>
      <c r="E60" s="127">
        <v>2.7</v>
      </c>
      <c r="F60" s="129">
        <v>2</v>
      </c>
      <c r="G60" s="120"/>
    </row>
    <row r="61" spans="2:7" ht="36.75" customHeight="1">
      <c r="B61" s="270"/>
      <c r="C61" s="119" t="s">
        <v>224</v>
      </c>
      <c r="D61" s="32">
        <v>0</v>
      </c>
      <c r="E61" s="127">
        <v>2.7</v>
      </c>
      <c r="F61" s="129">
        <v>2</v>
      </c>
      <c r="G61" s="120"/>
    </row>
    <row r="62" spans="2:7" ht="36.75" customHeight="1">
      <c r="B62" s="270"/>
      <c r="C62" s="119" t="s">
        <v>225</v>
      </c>
      <c r="D62" s="32">
        <v>0</v>
      </c>
      <c r="E62" s="127">
        <v>4.7699999999999996</v>
      </c>
      <c r="F62" s="129">
        <v>2</v>
      </c>
      <c r="G62" s="120"/>
    </row>
    <row r="63" spans="2:7" ht="25.5" customHeight="1">
      <c r="B63" s="121" t="s">
        <v>57</v>
      </c>
      <c r="C63" s="14"/>
      <c r="D63" s="110">
        <f>SUM(D8:D62)</f>
        <v>0</v>
      </c>
      <c r="E63" s="110">
        <f>SUM(E8:E62)</f>
        <v>226.94999999999996</v>
      </c>
      <c r="F63" s="128">
        <f>SUM(F8:F62)</f>
        <v>159</v>
      </c>
      <c r="G63" s="92"/>
    </row>
    <row r="64" spans="2:7" ht="25.5" customHeight="1">
      <c r="B64" s="270" t="s">
        <v>86</v>
      </c>
      <c r="C64" s="14"/>
      <c r="D64" s="32">
        <v>0</v>
      </c>
      <c r="E64" s="32">
        <v>0</v>
      </c>
      <c r="F64" s="35">
        <v>0</v>
      </c>
      <c r="G64" s="131" t="s">
        <v>79</v>
      </c>
    </row>
    <row r="65" spans="1:10" ht="25.5" customHeight="1">
      <c r="B65" s="270"/>
      <c r="C65" s="20"/>
      <c r="D65" s="32">
        <v>0</v>
      </c>
      <c r="E65" s="32">
        <v>0</v>
      </c>
      <c r="F65" s="35">
        <v>0</v>
      </c>
      <c r="G65" s="131" t="s">
        <v>79</v>
      </c>
      <c r="H65" s="90"/>
      <c r="I65" s="90"/>
      <c r="J65" s="90"/>
    </row>
    <row r="66" spans="1:10" ht="25.5" customHeight="1">
      <c r="B66" s="91" t="s">
        <v>57</v>
      </c>
      <c r="C66" s="91"/>
      <c r="D66" s="110">
        <f>SUM(D64:D65)</f>
        <v>0</v>
      </c>
      <c r="E66" s="110">
        <f>SUM(E64:E65)</f>
        <v>0</v>
      </c>
      <c r="F66" s="128">
        <f>SUM(F64:F65)</f>
        <v>0</v>
      </c>
      <c r="G66" s="92"/>
      <c r="H66" s="90"/>
      <c r="I66" s="90"/>
      <c r="J66" s="90"/>
    </row>
    <row r="67" spans="1:10" ht="31.5" customHeight="1">
      <c r="B67" s="276" t="s">
        <v>61</v>
      </c>
      <c r="C67" s="276"/>
      <c r="D67" s="276"/>
      <c r="E67" s="276"/>
      <c r="F67" s="276"/>
      <c r="G67" s="277"/>
    </row>
    <row r="68" spans="1:10" ht="53.25" customHeight="1">
      <c r="A68" s="8"/>
      <c r="B68" s="82" t="s">
        <v>9</v>
      </c>
      <c r="C68" s="82" t="s">
        <v>62</v>
      </c>
      <c r="D68" s="82" t="s">
        <v>10</v>
      </c>
      <c r="E68" s="82" t="s">
        <v>63</v>
      </c>
      <c r="F68" s="82" t="s">
        <v>1</v>
      </c>
      <c r="G68" s="83" t="s">
        <v>64</v>
      </c>
    </row>
    <row r="69" spans="1:10" ht="33" customHeight="1">
      <c r="B69" s="20" t="s">
        <v>65</v>
      </c>
      <c r="C69" s="93"/>
      <c r="D69" s="32">
        <v>0</v>
      </c>
      <c r="E69" s="32">
        <v>0</v>
      </c>
      <c r="F69" s="94">
        <v>0</v>
      </c>
      <c r="G69" s="131" t="s">
        <v>79</v>
      </c>
    </row>
    <row r="70" spans="1:10" ht="24.75" customHeight="1">
      <c r="B70" s="100" t="s">
        <v>57</v>
      </c>
      <c r="C70" s="101"/>
      <c r="D70" s="110">
        <f>SUM(D69)</f>
        <v>0</v>
      </c>
      <c r="E70" s="110">
        <f>SUM(E69)</f>
        <v>0</v>
      </c>
      <c r="F70" s="130">
        <f>SUM(F69)</f>
        <v>0</v>
      </c>
      <c r="G70" s="23"/>
    </row>
    <row r="71" spans="1:10" ht="28.5" customHeight="1">
      <c r="B71" s="20" t="s">
        <v>66</v>
      </c>
      <c r="C71" s="122" t="s">
        <v>226</v>
      </c>
      <c r="D71" s="32">
        <v>0</v>
      </c>
      <c r="E71" s="32">
        <v>2763</v>
      </c>
      <c r="F71" s="94">
        <v>56</v>
      </c>
      <c r="G71" s="23"/>
    </row>
    <row r="72" spans="1:10" ht="29.25" customHeight="1">
      <c r="B72" s="100" t="s">
        <v>57</v>
      </c>
      <c r="C72" s="101"/>
      <c r="D72" s="110">
        <f>SUM(D71)</f>
        <v>0</v>
      </c>
      <c r="E72" s="110">
        <f>SUM(E71)</f>
        <v>2763</v>
      </c>
      <c r="F72" s="130">
        <f>SUM(F71)</f>
        <v>56</v>
      </c>
      <c r="G72" s="23"/>
    </row>
    <row r="73" spans="1:10" ht="24" customHeight="1">
      <c r="B73" s="20" t="s">
        <v>68</v>
      </c>
      <c r="C73" s="93"/>
      <c r="D73" s="32">
        <v>0</v>
      </c>
      <c r="E73" s="32">
        <v>0</v>
      </c>
      <c r="F73" s="94">
        <v>0</v>
      </c>
      <c r="G73" s="131" t="s">
        <v>79</v>
      </c>
    </row>
    <row r="74" spans="1:10" ht="27" customHeight="1">
      <c r="B74" s="100" t="s">
        <v>57</v>
      </c>
      <c r="C74" s="101"/>
      <c r="D74" s="110">
        <f>SUM(D73)</f>
        <v>0</v>
      </c>
      <c r="E74" s="110">
        <f>SUM(E73)</f>
        <v>0</v>
      </c>
      <c r="F74" s="130">
        <f>SUM(F73)</f>
        <v>0</v>
      </c>
      <c r="G74" s="23"/>
    </row>
    <row r="75" spans="1:10" ht="27" customHeight="1">
      <c r="B75" s="20" t="s">
        <v>69</v>
      </c>
      <c r="C75" s="122" t="s">
        <v>227</v>
      </c>
      <c r="D75" s="32">
        <v>0</v>
      </c>
      <c r="E75" s="32">
        <v>23172.080000000002</v>
      </c>
      <c r="F75" s="129">
        <v>1</v>
      </c>
      <c r="G75" s="123" t="s">
        <v>228</v>
      </c>
    </row>
    <row r="76" spans="1:10" ht="16.5" customHeight="1">
      <c r="B76" s="100" t="s">
        <v>57</v>
      </c>
      <c r="C76" s="101"/>
      <c r="D76" s="110">
        <f>SUM(D75)</f>
        <v>0</v>
      </c>
      <c r="E76" s="110">
        <f>SUM(E75)</f>
        <v>23172.080000000002</v>
      </c>
      <c r="F76" s="130">
        <f>SUM(F75)</f>
        <v>1</v>
      </c>
      <c r="G76" s="23"/>
    </row>
    <row r="77" spans="1:10" ht="30.75" customHeight="1">
      <c r="B77" s="20" t="s">
        <v>76</v>
      </c>
      <c r="C77" s="103"/>
      <c r="D77" s="32">
        <v>0</v>
      </c>
      <c r="E77" s="32">
        <v>0</v>
      </c>
      <c r="F77" s="94">
        <v>0</v>
      </c>
      <c r="G77" s="131" t="s">
        <v>79</v>
      </c>
    </row>
    <row r="78" spans="1:10" ht="15.6">
      <c r="B78" s="100" t="s">
        <v>57</v>
      </c>
      <c r="C78" s="101"/>
      <c r="D78" s="110">
        <f>SUM(D77)</f>
        <v>0</v>
      </c>
      <c r="E78" s="110">
        <f>SUM(E77)</f>
        <v>0</v>
      </c>
      <c r="F78" s="130">
        <f>SUM(F77)</f>
        <v>0</v>
      </c>
      <c r="G78" s="23"/>
    </row>
    <row r="79" spans="1:10" ht="17.25" customHeight="1">
      <c r="B79" s="275"/>
      <c r="C79" s="275"/>
      <c r="D79" s="275"/>
      <c r="E79" s="275"/>
      <c r="F79" s="275"/>
      <c r="G79" s="275"/>
    </row>
    <row r="80" spans="1:10" ht="33" customHeight="1">
      <c r="B80" s="91" t="s">
        <v>168</v>
      </c>
      <c r="C80" s="101"/>
      <c r="D80" s="124">
        <f>D63+D66+D70+D72+D74+D76+D78</f>
        <v>0</v>
      </c>
      <c r="E80" s="124">
        <f>E63+E66+E70+E72+E74+E76+E78</f>
        <v>26162.030000000002</v>
      </c>
      <c r="F80" s="125">
        <f>F63+F66+F70+F72+F74+F76+F78</f>
        <v>216</v>
      </c>
      <c r="G80" s="23"/>
    </row>
    <row r="81" spans="2:6">
      <c r="B81" s="66"/>
      <c r="C81" s="67"/>
      <c r="D81" s="67"/>
      <c r="E81" s="67"/>
      <c r="F81" s="67"/>
    </row>
    <row r="82" spans="2:6">
      <c r="B82" s="66"/>
      <c r="C82" s="67"/>
      <c r="D82" s="67"/>
      <c r="E82" s="67"/>
      <c r="F82" s="67"/>
    </row>
    <row r="83" spans="2:6">
      <c r="B83" s="68" t="s">
        <v>172</v>
      </c>
    </row>
    <row r="84" spans="2:6">
      <c r="B84" s="68"/>
    </row>
    <row r="85" spans="2:6">
      <c r="B85" s="69" t="s">
        <v>229</v>
      </c>
    </row>
    <row r="86" spans="2:6">
      <c r="B86" s="69" t="s">
        <v>230</v>
      </c>
    </row>
    <row r="87" spans="2:6">
      <c r="B87" s="69" t="s">
        <v>231</v>
      </c>
    </row>
    <row r="88" spans="2:6">
      <c r="B88" s="70"/>
    </row>
    <row r="89" spans="2:6">
      <c r="B89" t="s">
        <v>78</v>
      </c>
    </row>
    <row r="90" spans="2:6">
      <c r="B90" s="262"/>
      <c r="C90" s="262"/>
      <c r="D90" s="262"/>
    </row>
    <row r="91" spans="2:6">
      <c r="B91" t="s">
        <v>84</v>
      </c>
    </row>
    <row r="92" spans="2:6" ht="15.75" customHeight="1"/>
  </sheetData>
  <mergeCells count="8">
    <mergeCell ref="B79:G79"/>
    <mergeCell ref="B90:D90"/>
    <mergeCell ref="B4:G4"/>
    <mergeCell ref="B5:G5"/>
    <mergeCell ref="B6:G6"/>
    <mergeCell ref="B8:B62"/>
    <mergeCell ref="B64:B65"/>
    <mergeCell ref="B67:G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6EB1-8EA5-414D-B804-EDC5E7140FF8}">
  <dimension ref="A1:J43"/>
  <sheetViews>
    <sheetView topLeftCell="A8" workbookViewId="0">
      <selection activeCell="F31" sqref="F31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5546875" customWidth="1"/>
    <col min="5" max="5" width="24.88671875" customWidth="1"/>
    <col min="6" max="6" width="15.44140625" customWidth="1"/>
    <col min="7" max="7" width="34.44140625" customWidth="1"/>
  </cols>
  <sheetData>
    <row r="1" spans="1:10" ht="20.399999999999999">
      <c r="B1" s="79" t="s">
        <v>4</v>
      </c>
    </row>
    <row r="2" spans="1:10" ht="20.399999999999999">
      <c r="B2" s="79" t="s">
        <v>5</v>
      </c>
      <c r="D2" s="80"/>
      <c r="E2" s="80"/>
    </row>
    <row r="3" spans="1:10" ht="20.399999999999999">
      <c r="B3" s="79"/>
      <c r="D3" s="80"/>
      <c r="E3" s="80"/>
    </row>
    <row r="4" spans="1:10" ht="18">
      <c r="B4" s="237" t="s">
        <v>6</v>
      </c>
      <c r="C4" s="237"/>
      <c r="D4" s="237"/>
      <c r="E4" s="237"/>
      <c r="F4" s="237"/>
      <c r="G4" s="237"/>
    </row>
    <row r="5" spans="1:10" ht="18">
      <c r="B5" s="237" t="s">
        <v>502</v>
      </c>
      <c r="C5" s="237"/>
      <c r="D5" s="237"/>
      <c r="E5" s="237"/>
      <c r="F5" s="237"/>
      <c r="G5" s="237"/>
    </row>
    <row r="6" spans="1:10" ht="18">
      <c r="B6" s="238" t="s">
        <v>8</v>
      </c>
      <c r="C6" s="238"/>
      <c r="D6" s="238"/>
      <c r="E6" s="238"/>
      <c r="F6" s="238"/>
      <c r="G6" s="238"/>
    </row>
    <row r="7" spans="1:10" ht="48">
      <c r="B7" s="81" t="s">
        <v>9</v>
      </c>
      <c r="C7" s="82" t="s">
        <v>88</v>
      </c>
      <c r="D7" s="82" t="s">
        <v>10</v>
      </c>
      <c r="E7" s="82" t="s">
        <v>11</v>
      </c>
      <c r="F7" s="82" t="s">
        <v>1</v>
      </c>
      <c r="G7" s="83" t="s">
        <v>12</v>
      </c>
    </row>
    <row r="8" spans="1:10" ht="36.75" customHeight="1">
      <c r="B8" s="270" t="s">
        <v>13</v>
      </c>
      <c r="C8" s="163"/>
      <c r="D8" s="32">
        <v>0</v>
      </c>
      <c r="E8" s="127">
        <v>0</v>
      </c>
      <c r="F8" s="129">
        <v>0</v>
      </c>
      <c r="G8" s="214" t="s">
        <v>79</v>
      </c>
    </row>
    <row r="9" spans="1:10" ht="29.25" customHeight="1">
      <c r="B9" s="270"/>
      <c r="C9" s="14"/>
      <c r="D9" s="224">
        <v>0</v>
      </c>
      <c r="E9" s="127">
        <v>0</v>
      </c>
      <c r="F9" s="35">
        <v>0</v>
      </c>
      <c r="G9" s="214" t="s">
        <v>79</v>
      </c>
    </row>
    <row r="10" spans="1:10" ht="25.5" customHeight="1">
      <c r="B10" s="121" t="s">
        <v>57</v>
      </c>
      <c r="C10" s="14"/>
      <c r="D10" s="223">
        <f>SUM(D8:D9)</f>
        <v>0</v>
      </c>
      <c r="E10" s="223">
        <f>SUM(E8:E9)</f>
        <v>0</v>
      </c>
      <c r="F10" s="128">
        <f>SUM(F8:F9)</f>
        <v>0</v>
      </c>
      <c r="G10" s="92"/>
    </row>
    <row r="11" spans="1:10" ht="41.4">
      <c r="B11" s="270" t="s">
        <v>86</v>
      </c>
      <c r="C11" s="14" t="s">
        <v>503</v>
      </c>
      <c r="D11" s="224">
        <v>47</v>
      </c>
      <c r="E11" s="224">
        <v>37</v>
      </c>
      <c r="F11" s="35">
        <v>1</v>
      </c>
      <c r="G11" s="235" t="s">
        <v>504</v>
      </c>
    </row>
    <row r="12" spans="1:10">
      <c r="B12" s="270"/>
      <c r="C12" s="215" t="s">
        <v>505</v>
      </c>
      <c r="D12" s="222">
        <v>0</v>
      </c>
      <c r="E12" s="222">
        <v>0</v>
      </c>
      <c r="F12" s="227">
        <v>1</v>
      </c>
      <c r="G12" s="131" t="s">
        <v>506</v>
      </c>
      <c r="H12" s="90"/>
      <c r="I12" s="90"/>
      <c r="J12" s="90"/>
    </row>
    <row r="13" spans="1:10" ht="25.5" customHeight="1">
      <c r="B13" s="91" t="s">
        <v>57</v>
      </c>
      <c r="C13" s="91"/>
      <c r="D13" s="223">
        <f>SUM(D11:D12)</f>
        <v>47</v>
      </c>
      <c r="E13" s="223">
        <f>SUM(E11:E12)</f>
        <v>37</v>
      </c>
      <c r="F13" s="128">
        <f>SUM(F11:F12)</f>
        <v>2</v>
      </c>
      <c r="G13" s="92"/>
      <c r="H13" s="90"/>
      <c r="I13" s="90"/>
      <c r="J13" s="90"/>
    </row>
    <row r="14" spans="1:10" ht="18">
      <c r="B14" s="276" t="s">
        <v>61</v>
      </c>
      <c r="C14" s="276"/>
      <c r="D14" s="276"/>
      <c r="E14" s="276"/>
      <c r="F14" s="276"/>
      <c r="G14" s="277"/>
    </row>
    <row r="15" spans="1:10" ht="48">
      <c r="A15" s="8"/>
      <c r="B15" s="82" t="s">
        <v>9</v>
      </c>
      <c r="C15" s="82" t="s">
        <v>62</v>
      </c>
      <c r="D15" s="82" t="s">
        <v>10</v>
      </c>
      <c r="E15" s="82" t="s">
        <v>63</v>
      </c>
      <c r="F15" s="82" t="s">
        <v>1</v>
      </c>
      <c r="G15" s="83" t="s">
        <v>64</v>
      </c>
    </row>
    <row r="16" spans="1:10">
      <c r="B16" s="272" t="s">
        <v>65</v>
      </c>
      <c r="C16" s="93" t="s">
        <v>507</v>
      </c>
      <c r="D16" s="32">
        <v>0</v>
      </c>
      <c r="E16" s="32">
        <v>2359</v>
      </c>
      <c r="F16" s="94">
        <v>1</v>
      </c>
      <c r="G16" s="23"/>
    </row>
    <row r="17" spans="2:7">
      <c r="B17" s="274"/>
      <c r="C17" s="93" t="s">
        <v>508</v>
      </c>
      <c r="D17" s="32">
        <v>0</v>
      </c>
      <c r="E17" s="32">
        <v>1764</v>
      </c>
      <c r="F17" s="94">
        <v>1</v>
      </c>
      <c r="G17" s="23"/>
    </row>
    <row r="18" spans="2:7" ht="15.6">
      <c r="B18" s="100" t="s">
        <v>57</v>
      </c>
      <c r="C18" s="101"/>
      <c r="D18" s="223">
        <f>SUM(D16:D17)</f>
        <v>0</v>
      </c>
      <c r="E18" s="110">
        <f>SUM(E16:E17)</f>
        <v>4123</v>
      </c>
      <c r="F18" s="128">
        <f>SUM(F16:F17)</f>
        <v>2</v>
      </c>
      <c r="G18" s="23"/>
    </row>
    <row r="19" spans="2:7">
      <c r="B19" s="272" t="s">
        <v>66</v>
      </c>
      <c r="C19" s="228" t="s">
        <v>509</v>
      </c>
      <c r="D19" s="229">
        <v>0</v>
      </c>
      <c r="E19" s="230">
        <v>840</v>
      </c>
      <c r="F19" s="231">
        <v>18</v>
      </c>
      <c r="G19" s="232"/>
    </row>
    <row r="20" spans="2:7">
      <c r="B20" s="273"/>
      <c r="C20" s="21" t="s">
        <v>510</v>
      </c>
      <c r="D20" s="233">
        <v>0</v>
      </c>
      <c r="E20" s="234">
        <v>2376</v>
      </c>
      <c r="F20" s="22">
        <v>66</v>
      </c>
      <c r="G20" s="23"/>
    </row>
    <row r="21" spans="2:7">
      <c r="B21" s="273"/>
      <c r="C21" s="21" t="s">
        <v>511</v>
      </c>
      <c r="D21" s="233">
        <v>0</v>
      </c>
      <c r="E21" s="234">
        <v>960</v>
      </c>
      <c r="F21" s="22">
        <v>20</v>
      </c>
      <c r="G21" s="23"/>
    </row>
    <row r="22" spans="2:7">
      <c r="B22" s="274"/>
      <c r="C22" s="21" t="s">
        <v>512</v>
      </c>
      <c r="D22" s="233">
        <v>0</v>
      </c>
      <c r="E22" s="234">
        <v>650</v>
      </c>
      <c r="F22" s="22">
        <v>10</v>
      </c>
      <c r="G22" s="29"/>
    </row>
    <row r="23" spans="2:7" ht="15.6">
      <c r="B23" s="100" t="s">
        <v>57</v>
      </c>
      <c r="C23" s="101"/>
      <c r="D23" s="223">
        <f>SUM(D19:D22)</f>
        <v>0</v>
      </c>
      <c r="E23" s="223">
        <f>SUM(E19:E22)</f>
        <v>4826</v>
      </c>
      <c r="F23" s="128">
        <f>SUM(F19:F22)</f>
        <v>114</v>
      </c>
      <c r="G23" s="23"/>
    </row>
    <row r="24" spans="2:7">
      <c r="B24" s="20" t="s">
        <v>68</v>
      </c>
      <c r="C24" s="93"/>
      <c r="D24" s="32">
        <v>0</v>
      </c>
      <c r="E24" s="32">
        <v>0</v>
      </c>
      <c r="F24" s="94">
        <v>0</v>
      </c>
      <c r="G24" s="214" t="s">
        <v>79</v>
      </c>
    </row>
    <row r="25" spans="2:7" ht="15.6">
      <c r="B25" s="100" t="s">
        <v>57</v>
      </c>
      <c r="C25" s="101"/>
      <c r="D25" s="110">
        <f>SUM(D24)</f>
        <v>0</v>
      </c>
      <c r="E25" s="110">
        <f>SUM(E24)</f>
        <v>0</v>
      </c>
      <c r="F25" s="130">
        <f>SUM(F24)</f>
        <v>0</v>
      </c>
      <c r="G25" s="23"/>
    </row>
    <row r="26" spans="2:7" ht="15.6">
      <c r="B26" s="20" t="s">
        <v>69</v>
      </c>
      <c r="C26" s="101"/>
      <c r="D26" s="115">
        <v>0</v>
      </c>
      <c r="E26" s="115">
        <v>0</v>
      </c>
      <c r="F26" s="116">
        <v>0</v>
      </c>
      <c r="G26" s="214" t="s">
        <v>79</v>
      </c>
    </row>
    <row r="27" spans="2:7" ht="15.6">
      <c r="B27" s="100" t="s">
        <v>57</v>
      </c>
      <c r="C27" s="101"/>
      <c r="D27" s="110">
        <f>SUM(D26)</f>
        <v>0</v>
      </c>
      <c r="E27" s="110">
        <f>SUM(E26)</f>
        <v>0</v>
      </c>
      <c r="F27" s="130">
        <f>SUM(F26)</f>
        <v>0</v>
      </c>
      <c r="G27" s="23"/>
    </row>
    <row r="28" spans="2:7">
      <c r="B28" s="20" t="s">
        <v>76</v>
      </c>
      <c r="C28" s="103"/>
      <c r="D28" s="32">
        <v>0</v>
      </c>
      <c r="E28" s="32">
        <v>0</v>
      </c>
      <c r="F28" s="94">
        <v>0</v>
      </c>
      <c r="G28" s="214" t="s">
        <v>79</v>
      </c>
    </row>
    <row r="29" spans="2:7" ht="15.6">
      <c r="B29" s="100" t="s">
        <v>57</v>
      </c>
      <c r="C29" s="101"/>
      <c r="D29" s="110">
        <f>SUM(D28)</f>
        <v>0</v>
      </c>
      <c r="E29" s="110">
        <f>SUM(E28)</f>
        <v>0</v>
      </c>
      <c r="F29" s="130">
        <f>SUM(F28)</f>
        <v>0</v>
      </c>
      <c r="G29" s="23"/>
    </row>
    <row r="30" spans="2:7" ht="15.6">
      <c r="B30" s="275"/>
      <c r="C30" s="275"/>
      <c r="D30" s="275"/>
      <c r="E30" s="275"/>
      <c r="F30" s="275"/>
      <c r="G30" s="275"/>
    </row>
    <row r="31" spans="2:7" ht="30">
      <c r="B31" s="91" t="s">
        <v>168</v>
      </c>
      <c r="C31" s="101"/>
      <c r="D31" s="124">
        <f>D10+D13+D18+D23+D25+D27+D29</f>
        <v>47</v>
      </c>
      <c r="E31" s="124">
        <f>E10+E13+E18+E23+E25+E27+E29</f>
        <v>8986</v>
      </c>
      <c r="F31" s="125">
        <f>F10+F13+F18+F23+F25+F27+F29</f>
        <v>118</v>
      </c>
      <c r="G31" s="23"/>
    </row>
    <row r="32" spans="2:7">
      <c r="B32" s="66"/>
      <c r="C32" s="67"/>
      <c r="D32" s="67"/>
      <c r="E32" s="67"/>
      <c r="F32" s="67"/>
    </row>
    <row r="33" spans="2:6">
      <c r="B33" s="66"/>
      <c r="C33" s="67"/>
      <c r="D33" s="67"/>
      <c r="E33" s="67"/>
      <c r="F33" s="67"/>
    </row>
    <row r="34" spans="2:6">
      <c r="B34" s="68" t="s">
        <v>515</v>
      </c>
    </row>
    <row r="35" spans="2:6">
      <c r="B35" s="68"/>
    </row>
    <row r="36" spans="2:6">
      <c r="B36" s="69" t="s">
        <v>135</v>
      </c>
    </row>
    <row r="37" spans="2:6">
      <c r="B37" s="69" t="s">
        <v>513</v>
      </c>
    </row>
    <row r="38" spans="2:6">
      <c r="B38" s="69" t="s">
        <v>514</v>
      </c>
    </row>
    <row r="39" spans="2:6">
      <c r="B39" s="70"/>
    </row>
    <row r="40" spans="2:6">
      <c r="B40" t="s">
        <v>78</v>
      </c>
    </row>
    <row r="41" spans="2:6">
      <c r="B41" s="262"/>
      <c r="C41" s="262"/>
      <c r="D41" s="262"/>
    </row>
    <row r="42" spans="2:6">
      <c r="B42" t="s">
        <v>84</v>
      </c>
    </row>
    <row r="43" spans="2:6" ht="15.75" customHeight="1"/>
  </sheetData>
  <mergeCells count="10">
    <mergeCell ref="B16:B17"/>
    <mergeCell ref="B19:B22"/>
    <mergeCell ref="B30:G30"/>
    <mergeCell ref="B41:D41"/>
    <mergeCell ref="B4:G4"/>
    <mergeCell ref="B5:G5"/>
    <mergeCell ref="B6:G6"/>
    <mergeCell ref="B8:B9"/>
    <mergeCell ref="B11:B12"/>
    <mergeCell ref="B14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4241-DA55-48EA-873C-8AF616543277}">
  <dimension ref="B1:P118"/>
  <sheetViews>
    <sheetView topLeftCell="A100" workbookViewId="0">
      <selection activeCell="F108" sqref="F108"/>
    </sheetView>
  </sheetViews>
  <sheetFormatPr defaultColWidth="9.109375" defaultRowHeight="14.4"/>
  <cols>
    <col min="1" max="1" width="3.44140625" customWidth="1"/>
    <col min="2" max="2" width="38" customWidth="1"/>
    <col min="3" max="3" width="33.88671875" customWidth="1"/>
    <col min="4" max="4" width="16.6640625" customWidth="1"/>
    <col min="5" max="5" width="18.33203125" customWidth="1"/>
    <col min="6" max="6" width="11.33203125" customWidth="1"/>
    <col min="7" max="7" width="43.44140625" customWidth="1"/>
    <col min="8" max="8" width="16" customWidth="1"/>
  </cols>
  <sheetData>
    <row r="1" spans="2:9" ht="30" customHeight="1">
      <c r="B1" s="9" t="s">
        <v>4</v>
      </c>
    </row>
    <row r="2" spans="2:9" ht="25.5" customHeight="1">
      <c r="B2" s="9" t="s">
        <v>5</v>
      </c>
      <c r="D2" s="10"/>
      <c r="E2" s="10"/>
    </row>
    <row r="3" spans="2:9" ht="12.75" customHeight="1">
      <c r="B3" s="9"/>
      <c r="D3" s="10"/>
      <c r="E3" s="10"/>
    </row>
    <row r="4" spans="2:9" ht="32.25" customHeight="1">
      <c r="B4" s="279" t="s">
        <v>6</v>
      </c>
      <c r="C4" s="279"/>
      <c r="D4" s="279"/>
      <c r="E4" s="279"/>
      <c r="F4" s="279"/>
      <c r="G4" s="279"/>
    </row>
    <row r="5" spans="2:9" ht="31.5" customHeight="1">
      <c r="B5" s="267" t="s">
        <v>232</v>
      </c>
      <c r="C5" s="267"/>
      <c r="D5" s="267"/>
      <c r="E5" s="267"/>
      <c r="F5" s="267"/>
      <c r="G5" s="267"/>
    </row>
    <row r="6" spans="2:9" ht="26.25" customHeight="1">
      <c r="B6" s="280" t="s">
        <v>8</v>
      </c>
      <c r="C6" s="280"/>
      <c r="D6" s="280"/>
      <c r="E6" s="280"/>
      <c r="F6" s="280"/>
      <c r="G6" s="280"/>
    </row>
    <row r="7" spans="2:9" ht="97.5" customHeight="1">
      <c r="B7" s="15" t="s">
        <v>9</v>
      </c>
      <c r="C7" s="132" t="s">
        <v>88</v>
      </c>
      <c r="D7" s="132" t="s">
        <v>10</v>
      </c>
      <c r="E7" s="132" t="s">
        <v>11</v>
      </c>
      <c r="F7" s="132" t="s">
        <v>1</v>
      </c>
      <c r="G7" s="132" t="s">
        <v>12</v>
      </c>
      <c r="I7" s="133"/>
    </row>
    <row r="8" spans="2:9" ht="31.5" customHeight="1">
      <c r="B8" s="281" t="s">
        <v>13</v>
      </c>
      <c r="C8" s="14" t="s">
        <v>233</v>
      </c>
      <c r="D8" s="192">
        <v>0</v>
      </c>
      <c r="E8" s="193">
        <v>10</v>
      </c>
      <c r="F8" s="22">
        <v>4</v>
      </c>
      <c r="G8" s="134"/>
      <c r="I8" s="135"/>
    </row>
    <row r="9" spans="2:9" ht="31.5" customHeight="1">
      <c r="B9" s="282"/>
      <c r="C9" s="14" t="s">
        <v>234</v>
      </c>
      <c r="D9" s="192">
        <v>0</v>
      </c>
      <c r="E9" s="193">
        <v>6</v>
      </c>
      <c r="F9" s="22">
        <v>2</v>
      </c>
      <c r="G9" s="134"/>
      <c r="I9" s="135"/>
    </row>
    <row r="10" spans="2:9" ht="31.5" customHeight="1">
      <c r="B10" s="282"/>
      <c r="C10" s="78" t="s">
        <v>235</v>
      </c>
      <c r="D10" s="192">
        <v>0</v>
      </c>
      <c r="E10" s="193">
        <v>10</v>
      </c>
      <c r="F10" s="22">
        <v>3</v>
      </c>
      <c r="G10" s="134"/>
    </row>
    <row r="11" spans="2:9" ht="31.5" customHeight="1">
      <c r="B11" s="282"/>
      <c r="C11" s="78" t="s">
        <v>236</v>
      </c>
      <c r="D11" s="192">
        <v>0</v>
      </c>
      <c r="E11" s="193">
        <v>6</v>
      </c>
      <c r="F11" s="22">
        <v>1</v>
      </c>
      <c r="G11" s="134"/>
    </row>
    <row r="12" spans="2:9" ht="31.5" customHeight="1">
      <c r="B12" s="282"/>
      <c r="C12" s="14" t="s">
        <v>237</v>
      </c>
      <c r="D12" s="193">
        <v>0</v>
      </c>
      <c r="E12" s="193">
        <v>10</v>
      </c>
      <c r="F12" s="22">
        <v>4</v>
      </c>
      <c r="G12" s="134"/>
    </row>
    <row r="13" spans="2:9" ht="31.5" customHeight="1">
      <c r="B13" s="282"/>
      <c r="C13" s="14" t="s">
        <v>238</v>
      </c>
      <c r="D13" s="193">
        <v>0</v>
      </c>
      <c r="E13" s="193">
        <v>6</v>
      </c>
      <c r="F13" s="22">
        <v>0</v>
      </c>
      <c r="G13" s="199" t="s">
        <v>79</v>
      </c>
    </row>
    <row r="14" spans="2:9" ht="31.5" customHeight="1">
      <c r="B14" s="282"/>
      <c r="C14" s="14" t="s">
        <v>239</v>
      </c>
      <c r="D14" s="192">
        <v>0</v>
      </c>
      <c r="E14" s="193">
        <v>10</v>
      </c>
      <c r="F14" s="22">
        <v>8</v>
      </c>
      <c r="G14" s="134"/>
    </row>
    <row r="15" spans="2:9" ht="31.5" customHeight="1">
      <c r="B15" s="282"/>
      <c r="C15" s="14" t="s">
        <v>240</v>
      </c>
      <c r="D15" s="192">
        <v>0</v>
      </c>
      <c r="E15" s="193">
        <v>6</v>
      </c>
      <c r="F15" s="22">
        <v>6</v>
      </c>
      <c r="G15" s="134"/>
    </row>
    <row r="16" spans="2:9" ht="31.5" customHeight="1">
      <c r="B16" s="282"/>
      <c r="C16" s="14" t="s">
        <v>241</v>
      </c>
      <c r="D16" s="192">
        <v>0</v>
      </c>
      <c r="E16" s="193">
        <v>10</v>
      </c>
      <c r="F16" s="22">
        <v>1</v>
      </c>
      <c r="G16" s="13"/>
    </row>
    <row r="17" spans="2:9" ht="31.5" customHeight="1">
      <c r="B17" s="282"/>
      <c r="C17" s="14" t="s">
        <v>242</v>
      </c>
      <c r="D17" s="192">
        <v>0</v>
      </c>
      <c r="E17" s="193">
        <v>15</v>
      </c>
      <c r="F17" s="22">
        <v>1</v>
      </c>
      <c r="G17" s="13"/>
    </row>
    <row r="18" spans="2:9" ht="31.5" customHeight="1">
      <c r="B18" s="282"/>
      <c r="C18" s="14" t="s">
        <v>243</v>
      </c>
      <c r="D18" s="192">
        <v>0</v>
      </c>
      <c r="E18" s="193">
        <v>10</v>
      </c>
      <c r="F18" s="22">
        <v>4</v>
      </c>
      <c r="G18" s="134"/>
      <c r="H18" s="136"/>
    </row>
    <row r="19" spans="2:9" ht="31.5" customHeight="1">
      <c r="B19" s="282"/>
      <c r="C19" s="14" t="s">
        <v>244</v>
      </c>
      <c r="D19" s="192">
        <v>0</v>
      </c>
      <c r="E19" s="193">
        <v>6</v>
      </c>
      <c r="F19" s="22">
        <v>8</v>
      </c>
      <c r="G19" s="134"/>
      <c r="H19" s="136"/>
    </row>
    <row r="20" spans="2:9" ht="31.5" customHeight="1">
      <c r="B20" s="282"/>
      <c r="C20" s="14" t="s">
        <v>245</v>
      </c>
      <c r="D20" s="192">
        <v>0</v>
      </c>
      <c r="E20" s="193">
        <v>10</v>
      </c>
      <c r="F20" s="22">
        <v>6</v>
      </c>
      <c r="G20" s="134"/>
    </row>
    <row r="21" spans="2:9" ht="36" customHeight="1">
      <c r="B21" s="282"/>
      <c r="C21" s="14" t="s">
        <v>246</v>
      </c>
      <c r="D21" s="192">
        <v>0</v>
      </c>
      <c r="E21" s="193">
        <v>6</v>
      </c>
      <c r="F21" s="22">
        <v>5</v>
      </c>
      <c r="G21" s="134"/>
    </row>
    <row r="22" spans="2:9" ht="48.75" customHeight="1">
      <c r="B22" s="282"/>
      <c r="C22" s="14" t="s">
        <v>247</v>
      </c>
      <c r="D22" s="193">
        <v>0</v>
      </c>
      <c r="E22" s="193">
        <v>10</v>
      </c>
      <c r="F22" s="22">
        <v>0</v>
      </c>
      <c r="G22" s="199" t="s">
        <v>79</v>
      </c>
    </row>
    <row r="23" spans="2:9" ht="51.75" customHeight="1">
      <c r="B23" s="282"/>
      <c r="C23" s="14" t="s">
        <v>248</v>
      </c>
      <c r="D23" s="192">
        <v>0</v>
      </c>
      <c r="E23" s="193">
        <v>15</v>
      </c>
      <c r="F23" s="22">
        <v>1</v>
      </c>
      <c r="G23" s="13"/>
    </row>
    <row r="24" spans="2:9" ht="39" customHeight="1">
      <c r="B24" s="282"/>
      <c r="C24" s="14" t="s">
        <v>249</v>
      </c>
      <c r="D24" s="192">
        <v>0</v>
      </c>
      <c r="E24" s="193">
        <v>10</v>
      </c>
      <c r="F24" s="22">
        <v>8</v>
      </c>
      <c r="G24" s="23"/>
      <c r="I24" s="135"/>
    </row>
    <row r="25" spans="2:9" ht="31.5" customHeight="1">
      <c r="B25" s="282"/>
      <c r="C25" s="14" t="s">
        <v>250</v>
      </c>
      <c r="D25" s="193">
        <v>0</v>
      </c>
      <c r="E25" s="193">
        <v>6</v>
      </c>
      <c r="F25" s="22">
        <v>0</v>
      </c>
      <c r="G25" s="199" t="s">
        <v>79</v>
      </c>
    </row>
    <row r="26" spans="2:9" ht="31.5" customHeight="1">
      <c r="B26" s="282"/>
      <c r="C26" s="14" t="s">
        <v>251</v>
      </c>
      <c r="D26" s="192">
        <v>0</v>
      </c>
      <c r="E26" s="193">
        <v>10</v>
      </c>
      <c r="F26" s="22">
        <v>1</v>
      </c>
      <c r="G26" s="13"/>
    </row>
    <row r="27" spans="2:9" ht="31.5" customHeight="1">
      <c r="B27" s="282"/>
      <c r="C27" s="14" t="s">
        <v>252</v>
      </c>
      <c r="D27" s="193">
        <v>0</v>
      </c>
      <c r="E27" s="193">
        <v>6</v>
      </c>
      <c r="F27" s="22">
        <v>0</v>
      </c>
      <c r="G27" s="199" t="s">
        <v>79</v>
      </c>
    </row>
    <row r="28" spans="2:9" ht="31.5" customHeight="1">
      <c r="B28" s="282"/>
      <c r="C28" s="14" t="s">
        <v>253</v>
      </c>
      <c r="D28" s="193">
        <v>0</v>
      </c>
      <c r="E28" s="193">
        <v>10</v>
      </c>
      <c r="F28" s="22">
        <v>5</v>
      </c>
      <c r="G28" s="13"/>
    </row>
    <row r="29" spans="2:9" ht="31.5" customHeight="1">
      <c r="B29" s="282"/>
      <c r="C29" s="14" t="s">
        <v>254</v>
      </c>
      <c r="D29" s="192">
        <v>0</v>
      </c>
      <c r="E29" s="193">
        <v>6</v>
      </c>
      <c r="F29" s="22">
        <v>4</v>
      </c>
      <c r="G29" s="23"/>
      <c r="I29" s="135"/>
    </row>
    <row r="30" spans="2:9" ht="31.5" customHeight="1">
      <c r="B30" s="282"/>
      <c r="C30" s="14" t="s">
        <v>255</v>
      </c>
      <c r="D30" s="192">
        <v>0</v>
      </c>
      <c r="E30" s="193">
        <v>10</v>
      </c>
      <c r="F30" s="22">
        <v>1</v>
      </c>
      <c r="G30" s="23"/>
      <c r="I30" s="135"/>
    </row>
    <row r="31" spans="2:9" ht="31.5" customHeight="1">
      <c r="B31" s="282"/>
      <c r="C31" s="14" t="s">
        <v>256</v>
      </c>
      <c r="D31" s="192">
        <v>0</v>
      </c>
      <c r="E31" s="193">
        <v>6</v>
      </c>
      <c r="F31" s="22">
        <v>3</v>
      </c>
      <c r="G31" s="23"/>
      <c r="I31" s="135"/>
    </row>
    <row r="32" spans="2:9" ht="31.5" customHeight="1">
      <c r="B32" s="282"/>
      <c r="C32" s="14" t="s">
        <v>257</v>
      </c>
      <c r="D32" s="193">
        <v>0</v>
      </c>
      <c r="E32" s="193">
        <v>10</v>
      </c>
      <c r="F32" s="22">
        <v>3</v>
      </c>
      <c r="G32" s="13"/>
    </row>
    <row r="33" spans="2:16" ht="31.5" customHeight="1">
      <c r="B33" s="282"/>
      <c r="C33" s="14" t="s">
        <v>258</v>
      </c>
      <c r="D33" s="193">
        <v>0</v>
      </c>
      <c r="E33" s="193">
        <v>6</v>
      </c>
      <c r="F33" s="22">
        <v>1</v>
      </c>
      <c r="G33" s="13"/>
    </row>
    <row r="34" spans="2:16" ht="31.5" customHeight="1">
      <c r="B34" s="282"/>
      <c r="C34" s="14" t="s">
        <v>259</v>
      </c>
      <c r="D34" s="192">
        <v>0</v>
      </c>
      <c r="E34" s="193">
        <v>10</v>
      </c>
      <c r="F34" s="22">
        <v>2</v>
      </c>
      <c r="G34" s="137"/>
    </row>
    <row r="35" spans="2:16" ht="31.5" customHeight="1">
      <c r="B35" s="282"/>
      <c r="C35" s="14" t="s">
        <v>260</v>
      </c>
      <c r="D35" s="192">
        <v>0</v>
      </c>
      <c r="E35" s="193">
        <v>6</v>
      </c>
      <c r="F35" s="22">
        <v>3</v>
      </c>
      <c r="G35" s="13"/>
    </row>
    <row r="36" spans="2:16" ht="31.5" customHeight="1">
      <c r="B36" s="282"/>
      <c r="C36" s="14" t="s">
        <v>261</v>
      </c>
      <c r="D36" s="192">
        <v>0</v>
      </c>
      <c r="E36" s="193">
        <v>10</v>
      </c>
      <c r="F36" s="22">
        <v>5</v>
      </c>
      <c r="G36" s="138"/>
      <c r="I36" s="135"/>
    </row>
    <row r="37" spans="2:16" ht="31.5" customHeight="1">
      <c r="B37" s="282"/>
      <c r="C37" s="14" t="s">
        <v>262</v>
      </c>
      <c r="D37" s="192">
        <v>0</v>
      </c>
      <c r="E37" s="193">
        <v>6</v>
      </c>
      <c r="F37" s="22">
        <v>3</v>
      </c>
      <c r="G37" s="134"/>
    </row>
    <row r="38" spans="2:16" ht="31.5" customHeight="1">
      <c r="B38" s="282"/>
      <c r="C38" s="14" t="s">
        <v>263</v>
      </c>
      <c r="D38" s="192">
        <v>0</v>
      </c>
      <c r="E38" s="193">
        <v>15</v>
      </c>
      <c r="F38" s="22">
        <v>1</v>
      </c>
      <c r="G38" s="134"/>
    </row>
    <row r="39" spans="2:16" ht="31.5" customHeight="1">
      <c r="B39" s="282"/>
      <c r="C39" s="14" t="s">
        <v>264</v>
      </c>
      <c r="D39" s="192">
        <v>0</v>
      </c>
      <c r="E39" s="193">
        <v>10</v>
      </c>
      <c r="F39" s="22">
        <v>2</v>
      </c>
      <c r="G39" s="134"/>
      <c r="H39" s="139"/>
      <c r="I39" s="136"/>
    </row>
    <row r="40" spans="2:16" ht="31.5" customHeight="1">
      <c r="B40" s="282"/>
      <c r="C40" s="14" t="s">
        <v>265</v>
      </c>
      <c r="D40" s="193">
        <v>0</v>
      </c>
      <c r="E40" s="193">
        <v>6</v>
      </c>
      <c r="F40" s="22">
        <v>0</v>
      </c>
      <c r="G40" s="199" t="s">
        <v>79</v>
      </c>
    </row>
    <row r="41" spans="2:16" ht="42" customHeight="1">
      <c r="B41" s="282"/>
      <c r="C41" s="14" t="s">
        <v>266</v>
      </c>
      <c r="D41" s="193">
        <v>0</v>
      </c>
      <c r="E41" s="193">
        <v>10</v>
      </c>
      <c r="F41" s="22">
        <v>5</v>
      </c>
      <c r="G41" s="137"/>
    </row>
    <row r="42" spans="2:16" ht="31.5" customHeight="1">
      <c r="B42" s="282"/>
      <c r="C42" s="14" t="s">
        <v>267</v>
      </c>
      <c r="D42" s="193">
        <v>0</v>
      </c>
      <c r="E42" s="193">
        <v>6</v>
      </c>
      <c r="F42" s="22">
        <v>0</v>
      </c>
      <c r="G42" s="199" t="s">
        <v>79</v>
      </c>
    </row>
    <row r="43" spans="2:16" ht="31.5" customHeight="1">
      <c r="B43" s="282"/>
      <c r="C43" s="14" t="s">
        <v>268</v>
      </c>
      <c r="D43" s="193">
        <v>0</v>
      </c>
      <c r="E43" s="193">
        <v>10</v>
      </c>
      <c r="F43" s="22">
        <v>1</v>
      </c>
      <c r="G43" s="13"/>
      <c r="I43" s="135"/>
    </row>
    <row r="44" spans="2:16" ht="31.5" customHeight="1">
      <c r="B44" s="282"/>
      <c r="C44" s="14" t="s">
        <v>269</v>
      </c>
      <c r="D44" s="193">
        <v>0</v>
      </c>
      <c r="E44" s="193">
        <v>6</v>
      </c>
      <c r="F44" s="22">
        <v>0</v>
      </c>
      <c r="G44" s="199" t="s">
        <v>79</v>
      </c>
    </row>
    <row r="45" spans="2:16" ht="31.5" customHeight="1">
      <c r="B45" s="282"/>
      <c r="C45" s="14" t="s">
        <v>270</v>
      </c>
      <c r="D45" s="193">
        <v>0</v>
      </c>
      <c r="E45" s="193">
        <v>10</v>
      </c>
      <c r="F45" s="22">
        <v>3</v>
      </c>
      <c r="G45" s="132"/>
    </row>
    <row r="46" spans="2:16" ht="31.5" customHeight="1">
      <c r="B46" s="282"/>
      <c r="C46" s="14" t="s">
        <v>271</v>
      </c>
      <c r="D46" s="193">
        <v>0</v>
      </c>
      <c r="E46" s="193">
        <v>6</v>
      </c>
      <c r="F46" s="22">
        <v>0</v>
      </c>
      <c r="G46" s="199" t="s">
        <v>79</v>
      </c>
    </row>
    <row r="47" spans="2:16" ht="31.5" customHeight="1">
      <c r="B47" s="282"/>
      <c r="C47" s="14" t="s">
        <v>272</v>
      </c>
      <c r="D47" s="193">
        <v>0</v>
      </c>
      <c r="E47" s="193">
        <v>10</v>
      </c>
      <c r="F47" s="22">
        <v>2</v>
      </c>
      <c r="G47" s="23"/>
      <c r="I47" s="135"/>
      <c r="P47" s="140"/>
    </row>
    <row r="48" spans="2:16" ht="31.5" customHeight="1">
      <c r="B48" s="282"/>
      <c r="C48" s="14" t="s">
        <v>273</v>
      </c>
      <c r="D48" s="193">
        <v>0</v>
      </c>
      <c r="E48" s="193">
        <v>6</v>
      </c>
      <c r="F48" s="22">
        <v>0</v>
      </c>
      <c r="G48" s="199" t="s">
        <v>79</v>
      </c>
      <c r="P48" s="140"/>
    </row>
    <row r="49" spans="2:16" ht="31.5" customHeight="1">
      <c r="B49" s="282"/>
      <c r="C49" s="14" t="s">
        <v>274</v>
      </c>
      <c r="D49" s="192">
        <v>0</v>
      </c>
      <c r="E49" s="193">
        <v>10</v>
      </c>
      <c r="F49" s="22">
        <v>1</v>
      </c>
      <c r="G49" s="137"/>
      <c r="P49" s="140"/>
    </row>
    <row r="50" spans="2:16" ht="31.5" customHeight="1">
      <c r="B50" s="282"/>
      <c r="C50" s="14" t="s">
        <v>275</v>
      </c>
      <c r="D50" s="193">
        <v>0</v>
      </c>
      <c r="E50" s="193">
        <v>6</v>
      </c>
      <c r="F50" s="45">
        <v>2</v>
      </c>
      <c r="G50" s="141"/>
    </row>
    <row r="51" spans="2:16" ht="31.5" customHeight="1">
      <c r="B51" s="282"/>
      <c r="C51" s="14" t="s">
        <v>276</v>
      </c>
      <c r="D51" s="193">
        <v>0</v>
      </c>
      <c r="E51" s="193">
        <v>10</v>
      </c>
      <c r="F51" s="45">
        <v>4</v>
      </c>
      <c r="G51" s="141"/>
    </row>
    <row r="52" spans="2:16" ht="31.5" customHeight="1">
      <c r="B52" s="282"/>
      <c r="C52" s="14" t="s">
        <v>277</v>
      </c>
      <c r="D52" s="192">
        <v>0</v>
      </c>
      <c r="E52" s="193">
        <v>6</v>
      </c>
      <c r="F52" s="45">
        <v>3</v>
      </c>
      <c r="G52" s="141"/>
    </row>
    <row r="53" spans="2:16" ht="31.5" customHeight="1">
      <c r="B53" s="282"/>
      <c r="C53" s="14" t="s">
        <v>278</v>
      </c>
      <c r="D53" s="192">
        <v>0</v>
      </c>
      <c r="E53" s="193">
        <v>10</v>
      </c>
      <c r="F53" s="45">
        <v>0</v>
      </c>
      <c r="G53" s="199" t="s">
        <v>79</v>
      </c>
    </row>
    <row r="54" spans="2:16" ht="31.5" customHeight="1">
      <c r="B54" s="282"/>
      <c r="C54" s="14" t="s">
        <v>279</v>
      </c>
      <c r="D54" s="192">
        <v>0</v>
      </c>
      <c r="E54" s="193">
        <v>6</v>
      </c>
      <c r="F54" s="45">
        <v>3</v>
      </c>
      <c r="G54" s="15"/>
    </row>
    <row r="55" spans="2:16" ht="31.5" customHeight="1">
      <c r="B55" s="282"/>
      <c r="C55" s="14" t="s">
        <v>280</v>
      </c>
      <c r="D55" s="192">
        <v>0</v>
      </c>
      <c r="E55" s="193">
        <v>10</v>
      </c>
      <c r="F55" s="45">
        <v>7</v>
      </c>
      <c r="G55" s="141"/>
    </row>
    <row r="56" spans="2:16" ht="31.5" customHeight="1">
      <c r="B56" s="283"/>
      <c r="C56" s="14" t="s">
        <v>281</v>
      </c>
      <c r="D56" s="192">
        <v>0</v>
      </c>
      <c r="E56" s="193">
        <v>6</v>
      </c>
      <c r="F56" s="45">
        <v>3</v>
      </c>
      <c r="G56" s="141"/>
    </row>
    <row r="57" spans="2:16" ht="31.5" customHeight="1">
      <c r="B57" s="283"/>
      <c r="C57" s="14" t="s">
        <v>282</v>
      </c>
      <c r="D57" s="192">
        <v>0</v>
      </c>
      <c r="E57" s="193">
        <v>15</v>
      </c>
      <c r="F57" s="45">
        <v>2</v>
      </c>
      <c r="G57" s="141"/>
    </row>
    <row r="58" spans="2:16" ht="24.6" customHeight="1">
      <c r="B58" s="19" t="s">
        <v>57</v>
      </c>
      <c r="C58" s="19"/>
      <c r="D58" s="194">
        <f>SUM(D8:D57)</f>
        <v>0</v>
      </c>
      <c r="E58" s="194">
        <f>SUM(E8:E57)</f>
        <v>432</v>
      </c>
      <c r="F58" s="34">
        <f>SUM(F8:F57)</f>
        <v>132</v>
      </c>
      <c r="G58" s="16"/>
    </row>
    <row r="59" spans="2:16" ht="33" customHeight="1">
      <c r="B59" s="284" t="s">
        <v>86</v>
      </c>
      <c r="C59" s="14" t="s">
        <v>283</v>
      </c>
      <c r="D59" s="193">
        <v>0</v>
      </c>
      <c r="E59" s="193">
        <v>0</v>
      </c>
      <c r="F59" s="142">
        <v>1</v>
      </c>
      <c r="G59" s="199" t="s">
        <v>80</v>
      </c>
    </row>
    <row r="60" spans="2:16" s="144" customFormat="1" ht="56.4" customHeight="1">
      <c r="B60" s="264"/>
      <c r="C60" s="14" t="s">
        <v>284</v>
      </c>
      <c r="D60" s="193">
        <v>0</v>
      </c>
      <c r="E60" s="193">
        <v>1.22</v>
      </c>
      <c r="F60" s="143">
        <v>0</v>
      </c>
      <c r="G60" s="199" t="s">
        <v>79</v>
      </c>
    </row>
    <row r="61" spans="2:16" ht="28.8">
      <c r="B61" s="264"/>
      <c r="C61" s="145" t="s">
        <v>285</v>
      </c>
      <c r="D61" s="195">
        <v>0</v>
      </c>
      <c r="E61" s="198">
        <v>4.96</v>
      </c>
      <c r="F61" s="143">
        <v>0</v>
      </c>
      <c r="G61" s="199" t="s">
        <v>79</v>
      </c>
    </row>
    <row r="62" spans="2:16" ht="39.75" customHeight="1">
      <c r="B62" s="264"/>
      <c r="C62" s="14" t="s">
        <v>286</v>
      </c>
      <c r="D62" s="196">
        <v>0</v>
      </c>
      <c r="E62" s="193">
        <v>0</v>
      </c>
      <c r="F62" s="143">
        <v>0</v>
      </c>
      <c r="G62" s="199" t="s">
        <v>80</v>
      </c>
    </row>
    <row r="63" spans="2:16" ht="28.8">
      <c r="B63" s="264"/>
      <c r="C63" s="14" t="s">
        <v>287</v>
      </c>
      <c r="D63" s="196">
        <v>0</v>
      </c>
      <c r="E63" s="193">
        <v>1.22</v>
      </c>
      <c r="F63" s="143">
        <v>0</v>
      </c>
      <c r="G63" s="199" t="s">
        <v>79</v>
      </c>
    </row>
    <row r="64" spans="2:16" ht="53.25" customHeight="1">
      <c r="B64" s="264"/>
      <c r="C64" s="14" t="s">
        <v>288</v>
      </c>
      <c r="D64" s="192">
        <v>0</v>
      </c>
      <c r="E64" s="193">
        <v>4.96</v>
      </c>
      <c r="F64" s="143">
        <v>0</v>
      </c>
      <c r="G64" s="199" t="s">
        <v>79</v>
      </c>
    </row>
    <row r="65" spans="2:7" ht="53.25" customHeight="1">
      <c r="B65" s="264"/>
      <c r="C65" s="14" t="s">
        <v>289</v>
      </c>
      <c r="D65" s="196">
        <v>0</v>
      </c>
      <c r="E65" s="193">
        <v>0</v>
      </c>
      <c r="F65" s="143">
        <v>0</v>
      </c>
      <c r="G65" s="199" t="s">
        <v>80</v>
      </c>
    </row>
    <row r="66" spans="2:7" ht="55.2" customHeight="1">
      <c r="B66" s="264"/>
      <c r="C66" s="14" t="s">
        <v>290</v>
      </c>
      <c r="D66" s="196">
        <v>0</v>
      </c>
      <c r="E66" s="193">
        <v>1.22</v>
      </c>
      <c r="F66" s="143">
        <v>0</v>
      </c>
      <c r="G66" s="199" t="s">
        <v>79</v>
      </c>
    </row>
    <row r="67" spans="2:7" ht="28.8">
      <c r="B67" s="264"/>
      <c r="C67" s="14" t="s">
        <v>291</v>
      </c>
      <c r="D67" s="197">
        <v>0</v>
      </c>
      <c r="E67" s="193">
        <v>4.96</v>
      </c>
      <c r="F67" s="143">
        <v>0</v>
      </c>
      <c r="G67" s="199" t="s">
        <v>79</v>
      </c>
    </row>
    <row r="68" spans="2:7" ht="42.75" customHeight="1">
      <c r="B68" s="264"/>
      <c r="C68" s="14" t="s">
        <v>292</v>
      </c>
      <c r="D68" s="192">
        <v>0</v>
      </c>
      <c r="E68" s="193">
        <v>4.96</v>
      </c>
      <c r="F68" s="143">
        <v>0</v>
      </c>
      <c r="G68" s="199" t="s">
        <v>79</v>
      </c>
    </row>
    <row r="69" spans="2:7" ht="42.75" customHeight="1">
      <c r="B69" s="264"/>
      <c r="C69" s="14" t="s">
        <v>293</v>
      </c>
      <c r="D69" s="192">
        <v>0</v>
      </c>
      <c r="E69" s="193">
        <v>0</v>
      </c>
      <c r="F69" s="129">
        <v>1</v>
      </c>
      <c r="G69" s="199" t="s">
        <v>80</v>
      </c>
    </row>
    <row r="70" spans="2:7" ht="42.75" customHeight="1">
      <c r="B70" s="264"/>
      <c r="C70" s="14" t="s">
        <v>294</v>
      </c>
      <c r="D70" s="192">
        <v>0</v>
      </c>
      <c r="E70" s="193">
        <v>0.99</v>
      </c>
      <c r="F70" s="143">
        <v>0</v>
      </c>
      <c r="G70" s="199" t="s">
        <v>79</v>
      </c>
    </row>
    <row r="71" spans="2:7" ht="42.75" customHeight="1">
      <c r="B71" s="264"/>
      <c r="C71" s="14" t="s">
        <v>295</v>
      </c>
      <c r="D71" s="192">
        <v>0</v>
      </c>
      <c r="E71" s="193">
        <v>3.72</v>
      </c>
      <c r="F71" s="143">
        <v>0</v>
      </c>
      <c r="G71" s="199" t="s">
        <v>79</v>
      </c>
    </row>
    <row r="72" spans="2:7" ht="42.75" customHeight="1">
      <c r="B72" s="264"/>
      <c r="C72" s="14" t="s">
        <v>296</v>
      </c>
      <c r="D72" s="192">
        <v>0</v>
      </c>
      <c r="E72" s="193">
        <v>11.16</v>
      </c>
      <c r="F72" s="143">
        <v>0</v>
      </c>
      <c r="G72" s="199" t="s">
        <v>79</v>
      </c>
    </row>
    <row r="73" spans="2:7" ht="42.75" customHeight="1">
      <c r="B73" s="264"/>
      <c r="C73" s="14" t="s">
        <v>297</v>
      </c>
      <c r="D73" s="192">
        <v>0</v>
      </c>
      <c r="E73" s="193">
        <v>0</v>
      </c>
      <c r="F73" s="129">
        <v>1</v>
      </c>
      <c r="G73" s="199" t="s">
        <v>80</v>
      </c>
    </row>
    <row r="74" spans="2:7" ht="42.75" customHeight="1">
      <c r="B74" s="264"/>
      <c r="C74" s="14" t="s">
        <v>298</v>
      </c>
      <c r="D74" s="192">
        <v>0</v>
      </c>
      <c r="E74" s="193">
        <v>0.68</v>
      </c>
      <c r="F74" s="143">
        <v>0</v>
      </c>
      <c r="G74" s="199" t="s">
        <v>79</v>
      </c>
    </row>
    <row r="75" spans="2:7" ht="42.75" customHeight="1">
      <c r="B75" s="264"/>
      <c r="C75" s="14" t="s">
        <v>299</v>
      </c>
      <c r="D75" s="192">
        <v>0</v>
      </c>
      <c r="E75" s="193">
        <v>2.48</v>
      </c>
      <c r="F75" s="143">
        <v>0</v>
      </c>
      <c r="G75" s="199" t="s">
        <v>79</v>
      </c>
    </row>
    <row r="76" spans="2:7" ht="42.75" customHeight="1">
      <c r="B76" s="264"/>
      <c r="C76" s="14" t="s">
        <v>300</v>
      </c>
      <c r="D76" s="192">
        <v>0</v>
      </c>
      <c r="E76" s="193">
        <v>7.44</v>
      </c>
      <c r="F76" s="143">
        <v>0</v>
      </c>
      <c r="G76" s="199" t="s">
        <v>79</v>
      </c>
    </row>
    <row r="77" spans="2:7" ht="42.75" customHeight="1">
      <c r="B77" s="264"/>
      <c r="C77" s="14" t="s">
        <v>301</v>
      </c>
      <c r="D77" s="192">
        <v>0</v>
      </c>
      <c r="E77" s="193">
        <v>0</v>
      </c>
      <c r="F77" s="129">
        <v>2</v>
      </c>
      <c r="G77" s="199" t="s">
        <v>80</v>
      </c>
    </row>
    <row r="78" spans="2:7" ht="39.6" customHeight="1">
      <c r="B78" s="264"/>
      <c r="C78" s="14" t="s">
        <v>302</v>
      </c>
      <c r="D78" s="192">
        <v>0</v>
      </c>
      <c r="E78" s="193">
        <v>0.68</v>
      </c>
      <c r="F78" s="143">
        <v>0</v>
      </c>
      <c r="G78" s="199" t="s">
        <v>79</v>
      </c>
    </row>
    <row r="79" spans="2:7" ht="42" customHeight="1">
      <c r="B79" s="264"/>
      <c r="C79" s="14" t="s">
        <v>303</v>
      </c>
      <c r="D79" s="192">
        <v>0</v>
      </c>
      <c r="E79" s="193">
        <v>2.48</v>
      </c>
      <c r="F79" s="143">
        <v>0</v>
      </c>
      <c r="G79" s="199" t="s">
        <v>79</v>
      </c>
    </row>
    <row r="80" spans="2:7" ht="47.25" customHeight="1">
      <c r="B80" s="265"/>
      <c r="C80" s="14" t="s">
        <v>304</v>
      </c>
      <c r="D80" s="192">
        <v>0</v>
      </c>
      <c r="E80" s="193">
        <v>7.44</v>
      </c>
      <c r="F80" s="143">
        <v>0</v>
      </c>
      <c r="G80" s="199" t="s">
        <v>79</v>
      </c>
    </row>
    <row r="81" spans="2:7" ht="21" customHeight="1">
      <c r="B81" s="19" t="s">
        <v>57</v>
      </c>
      <c r="C81" s="19"/>
      <c r="D81" s="194">
        <f>SUM(D59:D80)</f>
        <v>0</v>
      </c>
      <c r="E81" s="194">
        <f>SUM(E59:E80)</f>
        <v>60.569999999999986</v>
      </c>
      <c r="F81" s="34">
        <f>SUM(F59:F80)</f>
        <v>5</v>
      </c>
      <c r="G81" s="16"/>
    </row>
    <row r="82" spans="2:7" ht="24.75" customHeight="1">
      <c r="B82" s="278" t="s">
        <v>61</v>
      </c>
      <c r="C82" s="278"/>
      <c r="D82" s="278"/>
      <c r="E82" s="278"/>
      <c r="F82" s="278"/>
      <c r="G82" s="278"/>
    </row>
    <row r="83" spans="2:7" ht="53.25" customHeight="1">
      <c r="B83" s="12" t="s">
        <v>9</v>
      </c>
      <c r="C83" s="12" t="s">
        <v>62</v>
      </c>
      <c r="D83" s="12" t="s">
        <v>10</v>
      </c>
      <c r="E83" s="12" t="s">
        <v>63</v>
      </c>
      <c r="F83" s="12" t="s">
        <v>1</v>
      </c>
      <c r="G83" s="13" t="s">
        <v>64</v>
      </c>
    </row>
    <row r="84" spans="2:7" ht="28.8">
      <c r="B84" s="20" t="s">
        <v>65</v>
      </c>
      <c r="C84" s="21"/>
      <c r="D84" s="32">
        <v>0</v>
      </c>
      <c r="E84" s="32">
        <v>0</v>
      </c>
      <c r="F84" s="143">
        <v>0</v>
      </c>
      <c r="G84" s="199" t="s">
        <v>79</v>
      </c>
    </row>
    <row r="85" spans="2:7" ht="29.25" customHeight="1">
      <c r="B85" s="24" t="s">
        <v>57</v>
      </c>
      <c r="C85" s="25"/>
      <c r="D85" s="110">
        <f>SUM(D84)</f>
        <v>0</v>
      </c>
      <c r="E85" s="110">
        <f>SUM(E84)</f>
        <v>0</v>
      </c>
      <c r="F85" s="130">
        <f>SUM(F84)</f>
        <v>0</v>
      </c>
      <c r="G85" s="23"/>
    </row>
    <row r="86" spans="2:7" ht="41.4" customHeight="1">
      <c r="B86" s="286" t="s">
        <v>66</v>
      </c>
      <c r="C86" s="14" t="s">
        <v>305</v>
      </c>
      <c r="D86" s="32">
        <v>161</v>
      </c>
      <c r="E86" s="32">
        <v>5540</v>
      </c>
      <c r="F86" s="129">
        <v>94</v>
      </c>
      <c r="G86" s="23"/>
    </row>
    <row r="87" spans="2:7" ht="24" customHeight="1">
      <c r="B87" s="286"/>
      <c r="C87" s="14" t="s">
        <v>306</v>
      </c>
      <c r="D87" s="32">
        <v>120</v>
      </c>
      <c r="E87" s="32">
        <v>3600</v>
      </c>
      <c r="F87" s="129">
        <v>60</v>
      </c>
      <c r="G87" s="23"/>
    </row>
    <row r="88" spans="2:7" ht="39" customHeight="1">
      <c r="B88" s="24" t="s">
        <v>57</v>
      </c>
      <c r="C88" s="25"/>
      <c r="D88" s="314">
        <f>SUM(D86:D87)</f>
        <v>281</v>
      </c>
      <c r="E88" s="314">
        <f>SUM(E86:E87)</f>
        <v>9140</v>
      </c>
      <c r="F88" s="34">
        <f>SUM(F86:F87)</f>
        <v>154</v>
      </c>
      <c r="G88" s="23"/>
    </row>
    <row r="89" spans="2:7" ht="41.4" customHeight="1">
      <c r="B89" s="287" t="s">
        <v>68</v>
      </c>
      <c r="C89" s="146" t="s">
        <v>307</v>
      </c>
      <c r="D89" s="32">
        <v>0</v>
      </c>
      <c r="E89" s="32">
        <v>352.85</v>
      </c>
      <c r="F89" s="143">
        <v>0</v>
      </c>
      <c r="G89" s="199" t="s">
        <v>79</v>
      </c>
    </row>
    <row r="90" spans="2:7" ht="30.6" customHeight="1">
      <c r="B90" s="287"/>
      <c r="C90" s="146" t="s">
        <v>308</v>
      </c>
      <c r="D90" s="32">
        <v>0</v>
      </c>
      <c r="E90" s="32">
        <v>411.57</v>
      </c>
      <c r="F90" s="143">
        <v>0</v>
      </c>
      <c r="G90" s="199" t="s">
        <v>79</v>
      </c>
    </row>
    <row r="91" spans="2:7" ht="33.6" customHeight="1">
      <c r="B91" s="287"/>
      <c r="C91" s="146" t="s">
        <v>309</v>
      </c>
      <c r="D91" s="32">
        <v>0</v>
      </c>
      <c r="E91" s="32">
        <v>21542.98</v>
      </c>
      <c r="F91" s="143">
        <v>0</v>
      </c>
      <c r="G91" s="14" t="s">
        <v>310</v>
      </c>
    </row>
    <row r="92" spans="2:7" ht="45" customHeight="1">
      <c r="B92" s="24" t="s">
        <v>57</v>
      </c>
      <c r="C92" s="25"/>
      <c r="D92" s="314">
        <f>SUM(D89:D91)</f>
        <v>0</v>
      </c>
      <c r="E92" s="314">
        <f>SUM(E89:E91)</f>
        <v>22307.4</v>
      </c>
      <c r="F92" s="34">
        <f>SUM(F89:F91)</f>
        <v>0</v>
      </c>
      <c r="G92" s="23"/>
    </row>
    <row r="93" spans="2:7" ht="60" customHeight="1">
      <c r="B93" s="287" t="s">
        <v>69</v>
      </c>
      <c r="C93" s="78" t="s">
        <v>311</v>
      </c>
      <c r="D93" s="32">
        <v>0</v>
      </c>
      <c r="E93" s="32">
        <v>852</v>
      </c>
      <c r="F93" s="143">
        <v>0</v>
      </c>
      <c r="G93" s="14" t="s">
        <v>312</v>
      </c>
    </row>
    <row r="94" spans="2:7" ht="45" customHeight="1">
      <c r="B94" s="287"/>
      <c r="C94" s="14" t="s">
        <v>313</v>
      </c>
      <c r="D94" s="32">
        <v>0</v>
      </c>
      <c r="E94" s="32">
        <v>7942.93</v>
      </c>
      <c r="F94" s="143">
        <v>0</v>
      </c>
      <c r="G94" s="14" t="s">
        <v>314</v>
      </c>
    </row>
    <row r="95" spans="2:7" ht="45" customHeight="1">
      <c r="B95" s="287"/>
      <c r="C95" s="14" t="s">
        <v>315</v>
      </c>
      <c r="D95" s="32">
        <v>0</v>
      </c>
      <c r="E95" s="32">
        <v>7910</v>
      </c>
      <c r="F95" s="143">
        <v>0</v>
      </c>
      <c r="G95" s="14" t="s">
        <v>316</v>
      </c>
    </row>
    <row r="96" spans="2:7" ht="45" customHeight="1">
      <c r="B96" s="287"/>
      <c r="C96" s="14" t="s">
        <v>317</v>
      </c>
      <c r="D96" s="32">
        <v>0</v>
      </c>
      <c r="E96" s="32">
        <v>3450</v>
      </c>
      <c r="F96" s="143">
        <v>0</v>
      </c>
      <c r="G96" s="14" t="s">
        <v>314</v>
      </c>
    </row>
    <row r="97" spans="2:7" ht="45" customHeight="1">
      <c r="B97" s="287"/>
      <c r="C97" s="78" t="s">
        <v>318</v>
      </c>
      <c r="D97" s="32">
        <v>0</v>
      </c>
      <c r="E97" s="32">
        <v>0</v>
      </c>
      <c r="F97" s="143">
        <v>0</v>
      </c>
      <c r="G97" s="14" t="s">
        <v>314</v>
      </c>
    </row>
    <row r="98" spans="2:7" ht="54" customHeight="1">
      <c r="B98" s="287"/>
      <c r="C98" s="14" t="s">
        <v>319</v>
      </c>
      <c r="D98" s="32">
        <v>0</v>
      </c>
      <c r="E98" s="32">
        <v>0</v>
      </c>
      <c r="F98" s="143">
        <v>0</v>
      </c>
      <c r="G98" s="14" t="s">
        <v>80</v>
      </c>
    </row>
    <row r="99" spans="2:7" ht="45" customHeight="1">
      <c r="B99" s="287"/>
      <c r="C99" s="14" t="s">
        <v>320</v>
      </c>
      <c r="D99" s="32">
        <v>0</v>
      </c>
      <c r="E99" s="32">
        <v>1653.75</v>
      </c>
      <c r="F99" s="143">
        <v>0</v>
      </c>
      <c r="G99" s="14" t="s">
        <v>321</v>
      </c>
    </row>
    <row r="100" spans="2:7" ht="62.4" customHeight="1">
      <c r="B100" s="287"/>
      <c r="C100" s="14" t="s">
        <v>322</v>
      </c>
      <c r="D100" s="32">
        <v>0</v>
      </c>
      <c r="E100" s="32">
        <v>0</v>
      </c>
      <c r="F100" s="143">
        <v>0</v>
      </c>
      <c r="G100" s="14" t="s">
        <v>80</v>
      </c>
    </row>
    <row r="101" spans="2:7" ht="45" customHeight="1">
      <c r="B101" s="287"/>
      <c r="C101" s="14" t="s">
        <v>323</v>
      </c>
      <c r="D101" s="32">
        <v>0</v>
      </c>
      <c r="E101" s="32">
        <v>1330.93</v>
      </c>
      <c r="F101" s="143">
        <v>0</v>
      </c>
      <c r="G101" s="14" t="s">
        <v>314</v>
      </c>
    </row>
    <row r="102" spans="2:7" ht="21" customHeight="1">
      <c r="B102" s="287"/>
      <c r="C102" s="14" t="s">
        <v>324</v>
      </c>
      <c r="D102" s="32">
        <v>0</v>
      </c>
      <c r="E102" s="32">
        <v>0</v>
      </c>
      <c r="F102" s="143">
        <v>0</v>
      </c>
      <c r="G102" s="14" t="s">
        <v>80</v>
      </c>
    </row>
    <row r="103" spans="2:7" ht="30.75" customHeight="1">
      <c r="B103" s="287"/>
      <c r="C103" s="14" t="s">
        <v>325</v>
      </c>
      <c r="D103" s="32">
        <v>0</v>
      </c>
      <c r="E103" s="32">
        <v>1818.75</v>
      </c>
      <c r="F103" s="143">
        <v>0</v>
      </c>
      <c r="G103" s="14" t="s">
        <v>326</v>
      </c>
    </row>
    <row r="104" spans="2:7" ht="15.6">
      <c r="B104" s="24" t="s">
        <v>57</v>
      </c>
      <c r="C104" s="191"/>
      <c r="D104" s="314">
        <f>SUM(D93:D103)</f>
        <v>0</v>
      </c>
      <c r="E104" s="314">
        <f>SUM(E93:E103)</f>
        <v>24958.36</v>
      </c>
      <c r="F104" s="34">
        <f>SUM(F93:F103)</f>
        <v>0</v>
      </c>
      <c r="G104" s="23"/>
    </row>
    <row r="105" spans="2:7" ht="30.75" customHeight="1">
      <c r="B105" s="20" t="s">
        <v>76</v>
      </c>
      <c r="C105" s="103"/>
      <c r="D105" s="32">
        <v>0</v>
      </c>
      <c r="E105" s="32">
        <v>0</v>
      </c>
      <c r="F105" s="143">
        <v>0</v>
      </c>
      <c r="G105" s="199" t="s">
        <v>79</v>
      </c>
    </row>
    <row r="106" spans="2:7" ht="15.6">
      <c r="B106" s="100" t="s">
        <v>57</v>
      </c>
      <c r="C106" s="101"/>
      <c r="D106" s="110">
        <f>SUM(D105)</f>
        <v>0</v>
      </c>
      <c r="E106" s="110">
        <f>SUM(E105)</f>
        <v>0</v>
      </c>
      <c r="F106" s="130">
        <f>SUM(F105)</f>
        <v>0</v>
      </c>
      <c r="G106" s="23"/>
    </row>
    <row r="107" spans="2:7" ht="16.8" customHeight="1">
      <c r="B107" s="278"/>
      <c r="C107" s="278"/>
      <c r="D107" s="278"/>
      <c r="E107" s="278"/>
      <c r="F107" s="278"/>
      <c r="G107" s="278"/>
    </row>
    <row r="108" spans="2:7" ht="43.2" customHeight="1">
      <c r="B108" s="91" t="s">
        <v>168</v>
      </c>
      <c r="C108" s="101"/>
      <c r="D108" s="124">
        <f>D58+D81+D85+D88+D92+D104+D106</f>
        <v>281</v>
      </c>
      <c r="E108" s="124">
        <f>E58+E81+E85+E88+E92+E104+E106</f>
        <v>56898.33</v>
      </c>
      <c r="F108" s="125">
        <f>F58+F81+F85+F88+F92+F104+F106</f>
        <v>291</v>
      </c>
      <c r="G108" s="23"/>
    </row>
    <row r="109" spans="2:7">
      <c r="B109" s="66"/>
      <c r="C109" s="67"/>
      <c r="D109" s="67"/>
      <c r="E109" s="67"/>
      <c r="F109" s="67"/>
    </row>
    <row r="110" spans="2:7">
      <c r="B110" s="66" t="s">
        <v>385</v>
      </c>
    </row>
    <row r="111" spans="2:7" ht="29.4" customHeight="1">
      <c r="B111" s="147" t="s">
        <v>229</v>
      </c>
      <c r="C111" s="147"/>
      <c r="D111" s="147"/>
      <c r="E111" s="147"/>
    </row>
    <row r="112" spans="2:7" ht="15" customHeight="1">
      <c r="B112" s="147" t="s">
        <v>327</v>
      </c>
      <c r="C112" s="147"/>
      <c r="D112" s="147"/>
      <c r="E112" s="147"/>
    </row>
    <row r="113" spans="2:7">
      <c r="B113" s="147" t="s">
        <v>328</v>
      </c>
      <c r="C113" s="147"/>
      <c r="D113" s="147"/>
      <c r="E113" s="147"/>
      <c r="F113" s="285"/>
      <c r="G113" s="285"/>
    </row>
    <row r="114" spans="2:7">
      <c r="B114" s="70"/>
    </row>
    <row r="115" spans="2:7">
      <c r="B115" t="s">
        <v>84</v>
      </c>
    </row>
    <row r="118" spans="2:7" ht="15.75" customHeight="1"/>
  </sheetData>
  <mergeCells count="11">
    <mergeCell ref="F113:G113"/>
    <mergeCell ref="B86:B87"/>
    <mergeCell ref="B89:B91"/>
    <mergeCell ref="B93:B103"/>
    <mergeCell ref="B107:G107"/>
    <mergeCell ref="B82:G82"/>
    <mergeCell ref="B4:G4"/>
    <mergeCell ref="B5:G5"/>
    <mergeCell ref="B6:G6"/>
    <mergeCell ref="B8:B57"/>
    <mergeCell ref="B59:B8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C5D4-1FEA-4C26-A403-BB85632C269C}">
  <dimension ref="A1:J86"/>
  <sheetViews>
    <sheetView topLeftCell="A59" workbookViewId="0">
      <selection activeCell="F74" sqref="F74"/>
    </sheetView>
  </sheetViews>
  <sheetFormatPr defaultColWidth="9.109375" defaultRowHeight="14.4"/>
  <cols>
    <col min="1" max="1" width="3.44140625" style="155" customWidth="1"/>
    <col min="2" max="2" width="45.109375" style="66" customWidth="1"/>
    <col min="3" max="3" width="31.109375" style="153" customWidth="1"/>
    <col min="4" max="4" width="16.6640625" style="155" customWidth="1"/>
    <col min="5" max="5" width="19.109375" style="155" customWidth="1"/>
    <col min="6" max="6" width="15.33203125" style="155" customWidth="1"/>
    <col min="7" max="7" width="34.44140625" style="155" customWidth="1"/>
    <col min="8" max="16384" width="9.109375" style="155"/>
  </cols>
  <sheetData>
    <row r="1" spans="2:7" s="150" customFormat="1" ht="30" customHeight="1">
      <c r="B1" s="148" t="s">
        <v>4</v>
      </c>
      <c r="C1" s="149"/>
    </row>
    <row r="2" spans="2:7" s="150" customFormat="1" ht="25.5" customHeight="1">
      <c r="B2" s="148" t="s">
        <v>5</v>
      </c>
      <c r="C2" s="149"/>
      <c r="D2" s="151"/>
      <c r="E2" s="151"/>
    </row>
    <row r="3" spans="2:7" ht="12.75" customHeight="1">
      <c r="B3" s="152"/>
      <c r="D3" s="154"/>
      <c r="E3" s="154"/>
    </row>
    <row r="4" spans="2:7" ht="32.25" customHeight="1">
      <c r="B4" s="290" t="s">
        <v>6</v>
      </c>
      <c r="C4" s="290"/>
      <c r="D4" s="290"/>
      <c r="E4" s="290"/>
      <c r="F4" s="290"/>
      <c r="G4" s="290"/>
    </row>
    <row r="5" spans="2:7" ht="31.5" customHeight="1">
      <c r="B5" s="290" t="s">
        <v>329</v>
      </c>
      <c r="C5" s="290"/>
      <c r="D5" s="290"/>
      <c r="E5" s="290"/>
      <c r="F5" s="290"/>
      <c r="G5" s="290"/>
    </row>
    <row r="6" spans="2:7" ht="26.25" customHeight="1">
      <c r="B6" s="291" t="s">
        <v>8</v>
      </c>
      <c r="C6" s="291"/>
      <c r="D6" s="291"/>
      <c r="E6" s="291"/>
      <c r="F6" s="291"/>
      <c r="G6" s="291"/>
    </row>
    <row r="7" spans="2:7" s="156" customFormat="1" ht="55.5" customHeight="1">
      <c r="B7" s="82" t="s">
        <v>9</v>
      </c>
      <c r="C7" s="82" t="s">
        <v>88</v>
      </c>
      <c r="D7" s="82" t="s">
        <v>10</v>
      </c>
      <c r="E7" s="82" t="s">
        <v>11</v>
      </c>
      <c r="F7" s="82" t="s">
        <v>1</v>
      </c>
      <c r="G7" s="82" t="s">
        <v>12</v>
      </c>
    </row>
    <row r="8" spans="2:7" ht="36.75" customHeight="1">
      <c r="B8" s="246" t="s">
        <v>13</v>
      </c>
      <c r="C8" s="157" t="s">
        <v>330</v>
      </c>
      <c r="D8" s="184">
        <v>0</v>
      </c>
      <c r="E8" s="184">
        <v>5.27</v>
      </c>
      <c r="F8" s="187">
        <v>5</v>
      </c>
      <c r="G8" s="126"/>
    </row>
    <row r="9" spans="2:7" ht="29.25" customHeight="1">
      <c r="B9" s="247"/>
      <c r="C9" s="157" t="s">
        <v>331</v>
      </c>
      <c r="D9" s="185">
        <v>0</v>
      </c>
      <c r="E9" s="184">
        <v>5.27</v>
      </c>
      <c r="F9" s="187">
        <v>3</v>
      </c>
      <c r="G9" s="126"/>
    </row>
    <row r="10" spans="2:7" ht="29.25" customHeight="1">
      <c r="B10" s="247"/>
      <c r="C10" s="153" t="s">
        <v>332</v>
      </c>
      <c r="D10" s="184">
        <v>0</v>
      </c>
      <c r="E10" s="184">
        <v>3.51</v>
      </c>
      <c r="F10" s="187">
        <v>2</v>
      </c>
      <c r="G10" s="126"/>
    </row>
    <row r="11" spans="2:7" ht="29.25" customHeight="1">
      <c r="B11" s="247"/>
      <c r="C11" s="20" t="s">
        <v>333</v>
      </c>
      <c r="D11" s="184">
        <v>0</v>
      </c>
      <c r="E11" s="184">
        <v>3.51</v>
      </c>
      <c r="F11" s="187">
        <v>7</v>
      </c>
      <c r="G11" s="126"/>
    </row>
    <row r="12" spans="2:7" ht="29.25" customHeight="1">
      <c r="B12" s="247"/>
      <c r="C12" s="20" t="s">
        <v>334</v>
      </c>
      <c r="D12" s="185">
        <v>0</v>
      </c>
      <c r="E12" s="184">
        <v>1.23</v>
      </c>
      <c r="F12" s="187">
        <v>3</v>
      </c>
      <c r="G12" s="126"/>
    </row>
    <row r="13" spans="2:7" ht="29.25" customHeight="1">
      <c r="B13" s="247"/>
      <c r="C13" s="20" t="s">
        <v>335</v>
      </c>
      <c r="D13" s="184">
        <v>0</v>
      </c>
      <c r="E13" s="184">
        <v>4.0999999999999996</v>
      </c>
      <c r="F13" s="187">
        <v>1</v>
      </c>
      <c r="G13" s="126"/>
    </row>
    <row r="14" spans="2:7" ht="29.25" customHeight="1">
      <c r="B14" s="247"/>
      <c r="C14" s="157" t="s">
        <v>336</v>
      </c>
      <c r="D14" s="184">
        <v>0</v>
      </c>
      <c r="E14" s="184">
        <v>4.68</v>
      </c>
      <c r="F14" s="187">
        <v>5</v>
      </c>
      <c r="G14" s="126"/>
    </row>
    <row r="15" spans="2:7" ht="29.25" customHeight="1">
      <c r="B15" s="247"/>
      <c r="C15" s="263" t="s">
        <v>337</v>
      </c>
      <c r="D15" s="185">
        <v>0</v>
      </c>
      <c r="E15" s="185">
        <v>1.64</v>
      </c>
      <c r="F15" s="188">
        <v>4</v>
      </c>
      <c r="G15" s="126"/>
    </row>
    <row r="16" spans="2:7" ht="29.25" customHeight="1">
      <c r="B16" s="247"/>
      <c r="C16" s="265"/>
      <c r="D16" s="184">
        <v>0</v>
      </c>
      <c r="E16" s="185">
        <v>4.0999999999999996</v>
      </c>
      <c r="F16" s="188">
        <v>2</v>
      </c>
      <c r="G16" s="126"/>
    </row>
    <row r="17" spans="2:7" ht="29.25" customHeight="1">
      <c r="B17" s="247"/>
      <c r="C17" s="157" t="s">
        <v>338</v>
      </c>
      <c r="D17" s="184">
        <v>0</v>
      </c>
      <c r="E17" s="185">
        <v>2.81</v>
      </c>
      <c r="F17" s="188">
        <v>3</v>
      </c>
      <c r="G17" s="126"/>
    </row>
    <row r="18" spans="2:7" ht="29.25" customHeight="1">
      <c r="B18" s="247"/>
      <c r="C18" s="157" t="s">
        <v>339</v>
      </c>
      <c r="D18" s="185">
        <v>0</v>
      </c>
      <c r="E18" s="185">
        <v>7.03</v>
      </c>
      <c r="F18" s="188">
        <v>1</v>
      </c>
      <c r="G18" s="126"/>
    </row>
    <row r="19" spans="2:7" ht="29.25" customHeight="1">
      <c r="B19" s="247"/>
      <c r="C19" s="157" t="s">
        <v>340</v>
      </c>
      <c r="D19" s="184">
        <v>0</v>
      </c>
      <c r="E19" s="185">
        <v>7.03</v>
      </c>
      <c r="F19" s="188">
        <v>1</v>
      </c>
      <c r="G19" s="126"/>
    </row>
    <row r="20" spans="2:7" ht="29.25" customHeight="1">
      <c r="B20" s="247"/>
      <c r="C20" s="20" t="s">
        <v>341</v>
      </c>
      <c r="D20" s="184">
        <v>0</v>
      </c>
      <c r="E20" s="184">
        <v>4.68</v>
      </c>
      <c r="F20" s="187">
        <v>3</v>
      </c>
      <c r="G20" s="126"/>
    </row>
    <row r="21" spans="2:7" ht="29.25" customHeight="1">
      <c r="B21" s="247"/>
      <c r="C21" s="20" t="s">
        <v>342</v>
      </c>
      <c r="D21" s="185">
        <v>0</v>
      </c>
      <c r="E21" s="184">
        <v>1.64</v>
      </c>
      <c r="F21" s="187">
        <v>3</v>
      </c>
      <c r="G21" s="126"/>
    </row>
    <row r="22" spans="2:7" ht="29.25" customHeight="1">
      <c r="B22" s="247"/>
      <c r="C22" s="20" t="s">
        <v>343</v>
      </c>
      <c r="D22" s="184">
        <v>0</v>
      </c>
      <c r="E22" s="184">
        <v>1.64</v>
      </c>
      <c r="F22" s="189">
        <v>2</v>
      </c>
      <c r="G22" s="126"/>
    </row>
    <row r="23" spans="2:7" ht="29.25" customHeight="1">
      <c r="B23" s="247"/>
      <c r="C23" s="153" t="s">
        <v>343</v>
      </c>
      <c r="D23" s="184">
        <v>0</v>
      </c>
      <c r="E23" s="184">
        <v>4.0999999999999996</v>
      </c>
      <c r="F23" s="189">
        <v>1</v>
      </c>
      <c r="G23" s="126"/>
    </row>
    <row r="24" spans="2:7" ht="29.25" customHeight="1">
      <c r="B24" s="247"/>
      <c r="C24" s="20" t="s">
        <v>344</v>
      </c>
      <c r="D24" s="185">
        <v>0</v>
      </c>
      <c r="E24" s="184">
        <v>4.68</v>
      </c>
      <c r="F24" s="187">
        <v>1</v>
      </c>
      <c r="G24" s="126"/>
    </row>
    <row r="25" spans="2:7" ht="29.25" customHeight="1">
      <c r="B25" s="247"/>
      <c r="C25" s="20" t="s">
        <v>345</v>
      </c>
      <c r="D25" s="184">
        <v>0</v>
      </c>
      <c r="E25" s="184">
        <v>7.03</v>
      </c>
      <c r="F25" s="187">
        <v>1</v>
      </c>
      <c r="G25" s="126"/>
    </row>
    <row r="26" spans="2:7" ht="29.25" customHeight="1">
      <c r="B26" s="247"/>
      <c r="C26" s="20" t="s">
        <v>346</v>
      </c>
      <c r="D26" s="184">
        <v>0</v>
      </c>
      <c r="E26" s="184">
        <v>2.81</v>
      </c>
      <c r="F26" s="187">
        <v>2</v>
      </c>
      <c r="G26" s="126"/>
    </row>
    <row r="27" spans="2:7" ht="29.25" customHeight="1">
      <c r="B27" s="247"/>
      <c r="C27" s="157" t="s">
        <v>347</v>
      </c>
      <c r="D27" s="185">
        <v>0</v>
      </c>
      <c r="E27" s="184">
        <v>7.03</v>
      </c>
      <c r="F27" s="187">
        <v>1</v>
      </c>
      <c r="G27" s="126"/>
    </row>
    <row r="28" spans="2:7" ht="29.25" customHeight="1">
      <c r="B28" s="247"/>
      <c r="C28" s="20" t="s">
        <v>348</v>
      </c>
      <c r="D28" s="184">
        <v>0</v>
      </c>
      <c r="E28" s="184">
        <v>2.81</v>
      </c>
      <c r="F28" s="187">
        <v>4</v>
      </c>
      <c r="G28" s="126"/>
    </row>
    <row r="29" spans="2:7" ht="29.25" customHeight="1">
      <c r="B29" s="247"/>
      <c r="C29" s="158" t="s">
        <v>349</v>
      </c>
      <c r="D29" s="184">
        <v>0</v>
      </c>
      <c r="E29" s="184">
        <v>3.51</v>
      </c>
      <c r="F29" s="187">
        <v>3</v>
      </c>
      <c r="G29" s="126"/>
    </row>
    <row r="30" spans="2:7" ht="29.25" customHeight="1">
      <c r="B30" s="247"/>
      <c r="C30" s="158" t="s">
        <v>350</v>
      </c>
      <c r="D30" s="185">
        <v>0</v>
      </c>
      <c r="E30" s="184">
        <v>2.11</v>
      </c>
      <c r="F30" s="189">
        <v>1</v>
      </c>
      <c r="G30" s="126"/>
    </row>
    <row r="31" spans="2:7" ht="29.25" customHeight="1">
      <c r="B31" s="247"/>
      <c r="C31" s="20" t="s">
        <v>351</v>
      </c>
      <c r="D31" s="184">
        <v>0</v>
      </c>
      <c r="E31" s="184">
        <v>3.51</v>
      </c>
      <c r="F31" s="187">
        <v>5</v>
      </c>
      <c r="G31" s="126"/>
    </row>
    <row r="32" spans="2:7" ht="29.25" customHeight="1">
      <c r="B32" s="247"/>
      <c r="C32" s="20" t="s">
        <v>352</v>
      </c>
      <c r="D32" s="184">
        <v>0</v>
      </c>
      <c r="E32" s="184">
        <v>2.11</v>
      </c>
      <c r="F32" s="187">
        <v>7</v>
      </c>
      <c r="G32" s="126"/>
    </row>
    <row r="33" spans="2:7" ht="29.25" customHeight="1">
      <c r="B33" s="247"/>
      <c r="C33" s="20" t="s">
        <v>353</v>
      </c>
      <c r="D33" s="185">
        <v>0</v>
      </c>
      <c r="E33" s="184">
        <v>1.23</v>
      </c>
      <c r="F33" s="187">
        <v>1</v>
      </c>
      <c r="G33" s="126"/>
    </row>
    <row r="34" spans="2:7" ht="29.25" customHeight="1">
      <c r="B34" s="247"/>
      <c r="C34" s="20" t="s">
        <v>354</v>
      </c>
      <c r="D34" s="184">
        <v>0</v>
      </c>
      <c r="E34" s="184">
        <v>3.51</v>
      </c>
      <c r="F34" s="187">
        <v>3</v>
      </c>
      <c r="G34" s="126"/>
    </row>
    <row r="35" spans="2:7" ht="29.25" customHeight="1">
      <c r="B35" s="247"/>
      <c r="C35" s="159" t="s">
        <v>355</v>
      </c>
      <c r="D35" s="184">
        <v>0</v>
      </c>
      <c r="E35" s="184">
        <v>3.51</v>
      </c>
      <c r="F35" s="187">
        <v>8</v>
      </c>
      <c r="G35" s="126"/>
    </row>
    <row r="36" spans="2:7" ht="29.25" customHeight="1">
      <c r="B36" s="247"/>
      <c r="C36" s="157" t="s">
        <v>356</v>
      </c>
      <c r="D36" s="185">
        <v>0</v>
      </c>
      <c r="E36" s="184">
        <v>3.51</v>
      </c>
      <c r="F36" s="187">
        <v>4</v>
      </c>
      <c r="G36" s="126"/>
    </row>
    <row r="37" spans="2:7" ht="29.25" customHeight="1">
      <c r="B37" s="247"/>
      <c r="C37" s="157" t="s">
        <v>357</v>
      </c>
      <c r="D37" s="184">
        <v>0</v>
      </c>
      <c r="E37" s="184">
        <v>4.0999999999999996</v>
      </c>
      <c r="F37" s="187">
        <v>1</v>
      </c>
      <c r="G37" s="126"/>
    </row>
    <row r="38" spans="2:7" ht="29.25" customHeight="1">
      <c r="B38" s="247"/>
      <c r="C38" s="20" t="s">
        <v>358</v>
      </c>
      <c r="D38" s="184">
        <v>0</v>
      </c>
      <c r="E38" s="184">
        <v>3.51</v>
      </c>
      <c r="F38" s="187">
        <v>2</v>
      </c>
      <c r="G38" s="126"/>
    </row>
    <row r="39" spans="2:7" ht="29.25" customHeight="1">
      <c r="B39" s="247"/>
      <c r="C39" s="20" t="s">
        <v>359</v>
      </c>
      <c r="D39" s="185">
        <v>0</v>
      </c>
      <c r="E39" s="184">
        <v>1.23</v>
      </c>
      <c r="F39" s="187">
        <v>2</v>
      </c>
      <c r="G39" s="126"/>
    </row>
    <row r="40" spans="2:7" ht="29.25" customHeight="1">
      <c r="B40" s="247"/>
      <c r="C40" s="20" t="s">
        <v>360</v>
      </c>
      <c r="D40" s="184">
        <v>0</v>
      </c>
      <c r="E40" s="184">
        <v>1.23</v>
      </c>
      <c r="F40" s="187">
        <v>1</v>
      </c>
      <c r="G40" s="126"/>
    </row>
    <row r="41" spans="2:7" ht="29.25" customHeight="1">
      <c r="B41" s="247"/>
      <c r="C41" s="20" t="s">
        <v>361</v>
      </c>
      <c r="D41" s="184">
        <v>0</v>
      </c>
      <c r="E41" s="184">
        <v>3.51</v>
      </c>
      <c r="F41" s="187">
        <v>2</v>
      </c>
      <c r="G41" s="126"/>
    </row>
    <row r="42" spans="2:7" ht="29.25" customHeight="1">
      <c r="B42" s="247"/>
      <c r="C42" s="20" t="s">
        <v>362</v>
      </c>
      <c r="D42" s="185">
        <v>0</v>
      </c>
      <c r="E42" s="184">
        <v>3.51</v>
      </c>
      <c r="F42" s="187">
        <v>6</v>
      </c>
      <c r="G42" s="126"/>
    </row>
    <row r="43" spans="2:7" ht="29.25" customHeight="1">
      <c r="B43" s="247"/>
      <c r="C43" s="158" t="s">
        <v>363</v>
      </c>
      <c r="D43" s="184">
        <v>0</v>
      </c>
      <c r="E43" s="184">
        <v>1.64</v>
      </c>
      <c r="F43" s="187">
        <v>1</v>
      </c>
      <c r="G43" s="126"/>
    </row>
    <row r="44" spans="2:7" ht="29.25" customHeight="1">
      <c r="B44" s="247"/>
      <c r="C44" s="20" t="s">
        <v>364</v>
      </c>
      <c r="D44" s="184">
        <v>0</v>
      </c>
      <c r="E44" s="184">
        <v>4.68</v>
      </c>
      <c r="F44" s="189">
        <v>2</v>
      </c>
      <c r="G44" s="126"/>
    </row>
    <row r="45" spans="2:7" ht="29.25" customHeight="1">
      <c r="B45" s="247"/>
      <c r="C45" s="20" t="s">
        <v>365</v>
      </c>
      <c r="D45" s="185">
        <v>0</v>
      </c>
      <c r="E45" s="184">
        <v>4.68</v>
      </c>
      <c r="F45" s="187">
        <v>5</v>
      </c>
      <c r="G45" s="126"/>
    </row>
    <row r="46" spans="2:7" ht="29.25" customHeight="1">
      <c r="B46" s="247"/>
      <c r="C46" s="158" t="s">
        <v>366</v>
      </c>
      <c r="D46" s="184">
        <v>0</v>
      </c>
      <c r="E46" s="184">
        <v>1.23</v>
      </c>
      <c r="F46" s="187">
        <v>3</v>
      </c>
      <c r="G46" s="126"/>
    </row>
    <row r="47" spans="2:7" ht="29.25" customHeight="1">
      <c r="B47" s="247"/>
      <c r="C47" s="158" t="s">
        <v>367</v>
      </c>
      <c r="D47" s="184">
        <v>0</v>
      </c>
      <c r="E47" s="184">
        <v>2.11</v>
      </c>
      <c r="F47" s="187">
        <v>1</v>
      </c>
      <c r="G47" s="126"/>
    </row>
    <row r="48" spans="2:7" ht="29.25" customHeight="1">
      <c r="B48" s="247"/>
      <c r="C48" s="20" t="s">
        <v>368</v>
      </c>
      <c r="D48" s="185">
        <v>0</v>
      </c>
      <c r="E48" s="184">
        <v>2.11</v>
      </c>
      <c r="F48" s="187">
        <v>3</v>
      </c>
      <c r="G48" s="126"/>
    </row>
    <row r="49" spans="1:10" ht="29.25" customHeight="1">
      <c r="B49" s="247"/>
      <c r="C49" s="20" t="s">
        <v>369</v>
      </c>
      <c r="D49" s="184">
        <v>0</v>
      </c>
      <c r="E49" s="184">
        <v>2.11</v>
      </c>
      <c r="F49" s="187">
        <v>2</v>
      </c>
      <c r="G49" s="126"/>
    </row>
    <row r="50" spans="1:10" ht="29.25" customHeight="1">
      <c r="B50" s="247"/>
      <c r="C50" s="158" t="s">
        <v>370</v>
      </c>
      <c r="D50" s="184">
        <v>0</v>
      </c>
      <c r="E50" s="184">
        <v>2.11</v>
      </c>
      <c r="F50" s="189">
        <v>1</v>
      </c>
      <c r="G50" s="126"/>
    </row>
    <row r="51" spans="1:10" ht="29.25" customHeight="1">
      <c r="B51" s="247"/>
      <c r="C51" s="20" t="s">
        <v>371</v>
      </c>
      <c r="D51" s="185">
        <v>0</v>
      </c>
      <c r="E51" s="184">
        <v>3.51</v>
      </c>
      <c r="F51" s="187">
        <v>4</v>
      </c>
      <c r="G51" s="126"/>
    </row>
    <row r="52" spans="1:10" ht="29.25" customHeight="1">
      <c r="B52" s="248"/>
      <c r="C52" s="158" t="s">
        <v>372</v>
      </c>
      <c r="D52" s="184">
        <v>0</v>
      </c>
      <c r="E52" s="184">
        <v>1.23</v>
      </c>
      <c r="F52" s="187">
        <v>1</v>
      </c>
      <c r="G52" s="126"/>
    </row>
    <row r="53" spans="1:10" s="160" customFormat="1" ht="25.5" customHeight="1">
      <c r="B53" s="91" t="s">
        <v>57</v>
      </c>
      <c r="C53" s="91"/>
      <c r="D53" s="110">
        <f>SUM(D8:D52)</f>
        <v>0</v>
      </c>
      <c r="E53" s="110">
        <f>SUM(E8:E52)</f>
        <v>152.10000000000011</v>
      </c>
      <c r="F53" s="130">
        <f>SUM(F8:F52)</f>
        <v>124</v>
      </c>
      <c r="G53" s="175"/>
    </row>
    <row r="54" spans="1:10" ht="31.5" customHeight="1">
      <c r="B54" s="14" t="s">
        <v>86</v>
      </c>
      <c r="C54" s="161" t="s">
        <v>373</v>
      </c>
      <c r="D54" s="32">
        <v>0</v>
      </c>
      <c r="E54" s="32">
        <v>42</v>
      </c>
      <c r="F54" s="129">
        <v>2</v>
      </c>
      <c r="G54" s="126" t="s">
        <v>374</v>
      </c>
    </row>
    <row r="55" spans="1:10" ht="25.5" customHeight="1">
      <c r="B55" s="91" t="s">
        <v>57</v>
      </c>
      <c r="C55" s="91"/>
      <c r="D55" s="110">
        <f>SUM(D54:D54)</f>
        <v>0</v>
      </c>
      <c r="E55" s="110">
        <f>SUM(E54:E54)</f>
        <v>42</v>
      </c>
      <c r="F55" s="130">
        <f>SUM(F54:F54)</f>
        <v>2</v>
      </c>
      <c r="G55" s="175"/>
      <c r="H55" s="162"/>
      <c r="I55" s="162"/>
      <c r="J55" s="162"/>
    </row>
    <row r="56" spans="1:10" ht="31.5" customHeight="1">
      <c r="B56" s="288" t="s">
        <v>61</v>
      </c>
      <c r="C56" s="288"/>
      <c r="D56" s="288"/>
      <c r="E56" s="288"/>
      <c r="F56" s="288"/>
      <c r="G56" s="289"/>
    </row>
    <row r="57" spans="1:10" ht="53.25" customHeight="1">
      <c r="A57" s="67"/>
      <c r="B57" s="91" t="s">
        <v>9</v>
      </c>
      <c r="C57" s="91" t="s">
        <v>62</v>
      </c>
      <c r="D57" s="163" t="s">
        <v>10</v>
      </c>
      <c r="E57" s="163" t="s">
        <v>63</v>
      </c>
      <c r="F57" s="163" t="s">
        <v>1</v>
      </c>
      <c r="G57" s="83" t="s">
        <v>64</v>
      </c>
    </row>
    <row r="58" spans="1:10" ht="33" customHeight="1">
      <c r="B58" s="20" t="s">
        <v>65</v>
      </c>
      <c r="C58" s="164"/>
      <c r="D58" s="32">
        <v>0</v>
      </c>
      <c r="E58" s="32">
        <v>0</v>
      </c>
      <c r="F58" s="117">
        <v>0</v>
      </c>
      <c r="G58" s="14" t="s">
        <v>79</v>
      </c>
    </row>
    <row r="59" spans="1:10" ht="24.75" customHeight="1">
      <c r="B59" s="91" t="s">
        <v>57</v>
      </c>
      <c r="C59" s="169"/>
      <c r="D59" s="110">
        <f>SUM(D58)</f>
        <v>0</v>
      </c>
      <c r="E59" s="110">
        <f>SUM(E58)</f>
        <v>0</v>
      </c>
      <c r="F59" s="130">
        <f>SUM(F58)</f>
        <v>0</v>
      </c>
      <c r="G59" s="119"/>
    </row>
    <row r="60" spans="1:10" s="165" customFormat="1" ht="28.5" customHeight="1">
      <c r="B60" s="292" t="s">
        <v>66</v>
      </c>
      <c r="C60" s="166" t="s">
        <v>375</v>
      </c>
      <c r="D60" s="185">
        <v>0</v>
      </c>
      <c r="E60" s="185">
        <v>13587</v>
      </c>
      <c r="F60" s="190">
        <v>165</v>
      </c>
      <c r="G60" s="167"/>
    </row>
    <row r="61" spans="1:10" s="165" customFormat="1" ht="28.5" customHeight="1">
      <c r="B61" s="293"/>
      <c r="C61" s="166" t="s">
        <v>376</v>
      </c>
      <c r="D61" s="185">
        <v>0</v>
      </c>
      <c r="E61" s="185">
        <v>6600</v>
      </c>
      <c r="F61" s="190">
        <v>68</v>
      </c>
      <c r="G61" s="167"/>
    </row>
    <row r="62" spans="1:10" s="165" customFormat="1" ht="28.5" customHeight="1">
      <c r="B62" s="293"/>
      <c r="C62" s="166" t="s">
        <v>377</v>
      </c>
      <c r="D62" s="185">
        <v>0</v>
      </c>
      <c r="E62" s="185">
        <v>1363</v>
      </c>
      <c r="F62" s="190">
        <v>27</v>
      </c>
      <c r="G62" s="167"/>
    </row>
    <row r="63" spans="1:10" s="165" customFormat="1" ht="28.5" customHeight="1">
      <c r="B63" s="293"/>
      <c r="C63" s="166" t="s">
        <v>378</v>
      </c>
      <c r="D63" s="184">
        <v>0</v>
      </c>
      <c r="E63" s="184">
        <v>929</v>
      </c>
      <c r="F63" s="190">
        <v>9</v>
      </c>
      <c r="G63" s="167"/>
    </row>
    <row r="64" spans="1:10" s="165" customFormat="1" ht="28.5" customHeight="1">
      <c r="B64" s="294"/>
      <c r="C64" s="166" t="s">
        <v>379</v>
      </c>
      <c r="D64" s="184">
        <v>0</v>
      </c>
      <c r="E64" s="184">
        <v>2802</v>
      </c>
      <c r="F64" s="190">
        <v>55</v>
      </c>
      <c r="G64" s="167"/>
    </row>
    <row r="65" spans="2:7" s="165" customFormat="1" ht="28.5" customHeight="1">
      <c r="B65" s="176" t="s">
        <v>57</v>
      </c>
      <c r="C65" s="177"/>
      <c r="D65" s="186">
        <f>SUM(D60:D64)</f>
        <v>0</v>
      </c>
      <c r="E65" s="186">
        <f>SUM(E60:E64)</f>
        <v>25281</v>
      </c>
      <c r="F65" s="315">
        <f>SUM(F60:F64)</f>
        <v>324</v>
      </c>
      <c r="G65" s="178"/>
    </row>
    <row r="66" spans="2:7" ht="24" customHeight="1">
      <c r="B66" s="272" t="s">
        <v>68</v>
      </c>
      <c r="C66" s="161" t="s">
        <v>380</v>
      </c>
      <c r="D66" s="32">
        <v>0</v>
      </c>
      <c r="E66" s="32">
        <v>1905.99</v>
      </c>
      <c r="F66" s="117">
        <v>1</v>
      </c>
      <c r="G66" s="119"/>
    </row>
    <row r="67" spans="2:7" ht="24" customHeight="1">
      <c r="B67" s="274"/>
      <c r="C67" s="161" t="s">
        <v>381</v>
      </c>
      <c r="D67" s="32">
        <v>0</v>
      </c>
      <c r="E67" s="32">
        <v>72671.289999999994</v>
      </c>
      <c r="F67" s="117">
        <v>1</v>
      </c>
      <c r="G67" s="119"/>
    </row>
    <row r="68" spans="2:7" ht="27" customHeight="1">
      <c r="B68" s="91" t="s">
        <v>57</v>
      </c>
      <c r="C68" s="169"/>
      <c r="D68" s="186">
        <f>SUM(D66:D67)</f>
        <v>0</v>
      </c>
      <c r="E68" s="110">
        <f>SUM(E66:E67)</f>
        <v>74577.279999999999</v>
      </c>
      <c r="F68" s="130">
        <f>SUM(F66:F67)</f>
        <v>2</v>
      </c>
      <c r="G68" s="119"/>
    </row>
    <row r="69" spans="2:7" ht="27" customHeight="1">
      <c r="B69" s="20" t="s">
        <v>69</v>
      </c>
      <c r="C69" s="161" t="s">
        <v>382</v>
      </c>
      <c r="D69" s="32">
        <v>0</v>
      </c>
      <c r="E69" s="32">
        <v>3083.45</v>
      </c>
      <c r="F69" s="117">
        <v>1</v>
      </c>
      <c r="G69" s="119"/>
    </row>
    <row r="70" spans="2:7" ht="27.75" customHeight="1">
      <c r="B70" s="91" t="s">
        <v>57</v>
      </c>
      <c r="C70" s="169"/>
      <c r="D70" s="110">
        <f>SUM(D69)</f>
        <v>0</v>
      </c>
      <c r="E70" s="110">
        <f>SUM(E69)</f>
        <v>3083.45</v>
      </c>
      <c r="F70" s="130">
        <f>SUM(F69)</f>
        <v>1</v>
      </c>
      <c r="G70" s="119"/>
    </row>
    <row r="71" spans="2:7" ht="30.75" customHeight="1">
      <c r="B71" s="20" t="s">
        <v>76</v>
      </c>
      <c r="C71" s="168"/>
      <c r="D71" s="32">
        <v>0</v>
      </c>
      <c r="E71" s="32">
        <v>0</v>
      </c>
      <c r="F71" s="117">
        <v>0</v>
      </c>
      <c r="G71" s="14" t="s">
        <v>79</v>
      </c>
    </row>
    <row r="72" spans="2:7" ht="26.4" customHeight="1">
      <c r="B72" s="91" t="s">
        <v>57</v>
      </c>
      <c r="C72" s="169"/>
      <c r="D72" s="110">
        <f>SUM(D71)</f>
        <v>0</v>
      </c>
      <c r="E72" s="110">
        <f>SUM(E71)</f>
        <v>0</v>
      </c>
      <c r="F72" s="130">
        <f>SUM(F71)</f>
        <v>0</v>
      </c>
      <c r="G72" s="119"/>
    </row>
    <row r="73" spans="2:7" ht="17.25" customHeight="1">
      <c r="B73" s="288"/>
      <c r="C73" s="288"/>
      <c r="D73" s="288"/>
      <c r="E73" s="288"/>
      <c r="F73" s="288"/>
      <c r="G73" s="289"/>
    </row>
    <row r="74" spans="2:7" ht="33" customHeight="1">
      <c r="B74" s="91" t="s">
        <v>383</v>
      </c>
      <c r="C74" s="169"/>
      <c r="D74" s="170">
        <f>D53+D55+D59+D65+D68+D70+D72</f>
        <v>0</v>
      </c>
      <c r="E74" s="170">
        <f>E53+E55+E59+E65+E68+E70+E72</f>
        <v>103135.83</v>
      </c>
      <c r="F74" s="171">
        <f>F53+F55+F59+F65+F68+F70+F72</f>
        <v>453</v>
      </c>
      <c r="G74" s="119"/>
    </row>
    <row r="75" spans="2:7">
      <c r="D75" s="67"/>
      <c r="E75" s="67"/>
      <c r="F75" s="67"/>
    </row>
    <row r="76" spans="2:7">
      <c r="D76" s="67"/>
      <c r="E76" s="67"/>
      <c r="F76" s="67"/>
    </row>
    <row r="77" spans="2:7">
      <c r="B77" s="172" t="s">
        <v>385</v>
      </c>
    </row>
    <row r="78" spans="2:7">
      <c r="B78" s="172"/>
    </row>
    <row r="79" spans="2:7">
      <c r="B79" s="179" t="s">
        <v>135</v>
      </c>
      <c r="C79" s="165"/>
      <c r="D79" s="165"/>
      <c r="E79" s="165"/>
      <c r="F79" s="180"/>
      <c r="G79" s="181"/>
    </row>
    <row r="80" spans="2:7">
      <c r="B80" s="179" t="s">
        <v>384</v>
      </c>
      <c r="C80" s="165"/>
      <c r="D80" s="165"/>
      <c r="E80" s="165"/>
      <c r="F80" s="180"/>
      <c r="G80" s="181"/>
    </row>
    <row r="81" spans="1:7">
      <c r="B81" s="179" t="s">
        <v>386</v>
      </c>
      <c r="C81" s="165"/>
      <c r="D81" s="165"/>
      <c r="E81" s="165"/>
      <c r="F81" s="180"/>
      <c r="G81" s="181"/>
    </row>
    <row r="82" spans="1:7">
      <c r="B82" s="182"/>
      <c r="C82" s="165"/>
      <c r="D82" s="165"/>
      <c r="E82" s="165"/>
      <c r="F82" s="180"/>
      <c r="G82" s="181"/>
    </row>
    <row r="83" spans="1:7" s="174" customFormat="1">
      <c r="A83" s="173"/>
      <c r="B83" s="165" t="s">
        <v>78</v>
      </c>
      <c r="C83" s="165"/>
      <c r="D83" s="165"/>
      <c r="E83" s="165"/>
      <c r="F83" s="180"/>
      <c r="G83" s="181"/>
    </row>
    <row r="84" spans="1:7">
      <c r="B84" s="165"/>
      <c r="C84" s="165"/>
      <c r="D84" s="165"/>
      <c r="E84" s="165"/>
      <c r="F84" s="180"/>
      <c r="G84" s="181"/>
    </row>
    <row r="85" spans="1:7">
      <c r="B85" s="165" t="s">
        <v>84</v>
      </c>
      <c r="C85" s="182"/>
      <c r="D85" s="165"/>
      <c r="E85" s="165"/>
      <c r="F85" s="180"/>
      <c r="G85" s="181"/>
    </row>
    <row r="86" spans="1:7" ht="15.75" customHeight="1">
      <c r="B86" s="182"/>
      <c r="C86" s="179"/>
      <c r="D86" s="183"/>
      <c r="E86" s="183"/>
      <c r="F86" s="180"/>
      <c r="G86" s="181"/>
    </row>
  </sheetData>
  <mergeCells count="9">
    <mergeCell ref="B73:G73"/>
    <mergeCell ref="B8:B52"/>
    <mergeCell ref="B66:B67"/>
    <mergeCell ref="B4:G4"/>
    <mergeCell ref="B5:G5"/>
    <mergeCell ref="B6:G6"/>
    <mergeCell ref="C15:C16"/>
    <mergeCell ref="B56:G56"/>
    <mergeCell ref="B60:B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42B6-DCDE-47C4-86D8-B1353FB543EC}">
  <dimension ref="A1:J83"/>
  <sheetViews>
    <sheetView topLeftCell="A60" workbookViewId="0">
      <selection activeCell="G84" sqref="G84"/>
    </sheetView>
  </sheetViews>
  <sheetFormatPr defaultColWidth="9.21875" defaultRowHeight="14.4"/>
  <cols>
    <col min="1" max="1" width="3.44140625" customWidth="1"/>
    <col min="2" max="2" width="45.21875" customWidth="1"/>
    <col min="3" max="3" width="31.21875" style="211" customWidth="1"/>
    <col min="4" max="4" width="16.77734375" style="211" customWidth="1"/>
    <col min="5" max="5" width="24.77734375" style="8" customWidth="1"/>
    <col min="6" max="6" width="15.21875" style="211" customWidth="1"/>
    <col min="7" max="7" width="45.21875" customWidth="1"/>
    <col min="8" max="8" width="37.21875" customWidth="1"/>
    <col min="9" max="9" width="12.77734375" customWidth="1"/>
  </cols>
  <sheetData>
    <row r="1" spans="2:9" ht="30" customHeight="1">
      <c r="B1" s="79" t="s">
        <v>4</v>
      </c>
    </row>
    <row r="2" spans="2:9" ht="25.5" customHeight="1">
      <c r="B2" s="212" t="s">
        <v>451</v>
      </c>
      <c r="D2" s="213"/>
      <c r="E2" s="213"/>
    </row>
    <row r="3" spans="2:9" ht="12.75" customHeight="1">
      <c r="B3" s="79"/>
      <c r="D3" s="213"/>
      <c r="E3" s="213"/>
    </row>
    <row r="4" spans="2:9" ht="32.25" customHeight="1">
      <c r="B4" s="237" t="s">
        <v>6</v>
      </c>
      <c r="C4" s="237"/>
      <c r="D4" s="237"/>
      <c r="E4" s="237"/>
      <c r="F4" s="237"/>
      <c r="G4" s="237"/>
    </row>
    <row r="5" spans="2:9" ht="31.5" customHeight="1">
      <c r="B5" s="237" t="s">
        <v>452</v>
      </c>
      <c r="C5" s="237"/>
      <c r="D5" s="237"/>
      <c r="E5" s="237"/>
      <c r="F5" s="237"/>
      <c r="G5" s="237"/>
    </row>
    <row r="6" spans="2:9" ht="26.25" customHeight="1">
      <c r="B6" s="238" t="s">
        <v>8</v>
      </c>
      <c r="C6" s="238"/>
      <c r="D6" s="238"/>
      <c r="E6" s="238"/>
      <c r="F6" s="238"/>
      <c r="G6" s="238"/>
    </row>
    <row r="7" spans="2:9" ht="63.75" customHeight="1">
      <c r="B7" s="120" t="s">
        <v>9</v>
      </c>
      <c r="C7" s="163" t="s">
        <v>88</v>
      </c>
      <c r="D7" s="163" t="s">
        <v>388</v>
      </c>
      <c r="E7" s="163" t="s">
        <v>11</v>
      </c>
      <c r="F7" s="163" t="s">
        <v>1</v>
      </c>
      <c r="G7" s="163" t="s">
        <v>12</v>
      </c>
    </row>
    <row r="8" spans="2:9" ht="36.75" customHeight="1">
      <c r="B8" s="316" t="s">
        <v>13</v>
      </c>
      <c r="C8" s="14" t="s">
        <v>453</v>
      </c>
      <c r="D8" s="222">
        <v>0</v>
      </c>
      <c r="E8" s="127">
        <v>3.15</v>
      </c>
      <c r="F8" s="35">
        <v>0</v>
      </c>
      <c r="G8" s="77" t="s">
        <v>79</v>
      </c>
    </row>
    <row r="9" spans="2:9" ht="36.75" customHeight="1">
      <c r="B9" s="316"/>
      <c r="C9" s="14" t="s">
        <v>454</v>
      </c>
      <c r="D9" s="222">
        <v>0</v>
      </c>
      <c r="E9" s="127">
        <v>3.15</v>
      </c>
      <c r="F9" s="35">
        <v>0</v>
      </c>
      <c r="G9" s="77" t="s">
        <v>79</v>
      </c>
      <c r="H9" s="216"/>
    </row>
    <row r="10" spans="2:9" ht="36.75" customHeight="1">
      <c r="B10" s="316"/>
      <c r="C10" s="14" t="s">
        <v>455</v>
      </c>
      <c r="D10" s="222">
        <v>0</v>
      </c>
      <c r="E10" s="127">
        <v>3.15</v>
      </c>
      <c r="F10" s="35">
        <v>0</v>
      </c>
      <c r="G10" s="77" t="s">
        <v>79</v>
      </c>
      <c r="H10" s="216"/>
    </row>
    <row r="11" spans="2:9" ht="36.75" customHeight="1">
      <c r="B11" s="316"/>
      <c r="C11" s="14" t="s">
        <v>456</v>
      </c>
      <c r="D11" s="222">
        <v>0</v>
      </c>
      <c r="E11" s="127">
        <v>2.25</v>
      </c>
      <c r="F11" s="35">
        <v>0</v>
      </c>
      <c r="G11" s="77" t="s">
        <v>79</v>
      </c>
      <c r="H11" s="216"/>
    </row>
    <row r="12" spans="2:9" ht="36.75" customHeight="1">
      <c r="B12" s="316"/>
      <c r="C12" s="14" t="s">
        <v>457</v>
      </c>
      <c r="D12" s="222">
        <v>0</v>
      </c>
      <c r="E12" s="127">
        <v>2.25</v>
      </c>
      <c r="F12" s="35">
        <v>0</v>
      </c>
      <c r="G12" s="77" t="s">
        <v>79</v>
      </c>
      <c r="I12" s="216"/>
    </row>
    <row r="13" spans="2:9" ht="36.75" customHeight="1">
      <c r="B13" s="316"/>
      <c r="C13" s="14" t="s">
        <v>458</v>
      </c>
      <c r="D13" s="222">
        <v>0</v>
      </c>
      <c r="E13" s="127">
        <v>3.15</v>
      </c>
      <c r="F13" s="35">
        <v>0</v>
      </c>
      <c r="G13" s="77" t="s">
        <v>79</v>
      </c>
      <c r="H13" s="216"/>
    </row>
    <row r="14" spans="2:9" ht="36.75" customHeight="1">
      <c r="B14" s="316"/>
      <c r="C14" s="14" t="s">
        <v>459</v>
      </c>
      <c r="D14" s="222">
        <v>0</v>
      </c>
      <c r="E14" s="225">
        <v>2.25</v>
      </c>
      <c r="F14" s="35">
        <v>0</v>
      </c>
      <c r="G14" s="77" t="s">
        <v>79</v>
      </c>
      <c r="H14" s="216"/>
    </row>
    <row r="15" spans="2:9" ht="36.75" customHeight="1">
      <c r="B15" s="316"/>
      <c r="C15" s="14" t="s">
        <v>460</v>
      </c>
      <c r="D15" s="222">
        <v>0</v>
      </c>
      <c r="E15" s="127">
        <v>2.5499999999999998</v>
      </c>
      <c r="F15" s="35">
        <v>0</v>
      </c>
      <c r="G15" s="77" t="s">
        <v>79</v>
      </c>
    </row>
    <row r="16" spans="2:9" ht="36.75" customHeight="1">
      <c r="B16" s="316"/>
      <c r="C16" s="14" t="s">
        <v>461</v>
      </c>
      <c r="D16" s="222">
        <v>0</v>
      </c>
      <c r="E16" s="127">
        <v>2.25</v>
      </c>
      <c r="F16" s="35">
        <v>0</v>
      </c>
      <c r="G16" s="77" t="s">
        <v>79</v>
      </c>
    </row>
    <row r="17" spans="2:9" ht="36.75" customHeight="1">
      <c r="B17" s="316"/>
      <c r="C17" s="14" t="s">
        <v>462</v>
      </c>
      <c r="D17" s="222">
        <v>0</v>
      </c>
      <c r="E17" s="127">
        <v>2.25</v>
      </c>
      <c r="F17" s="35">
        <v>0</v>
      </c>
      <c r="G17" s="77" t="s">
        <v>79</v>
      </c>
    </row>
    <row r="18" spans="2:9" ht="36.75" customHeight="1">
      <c r="B18" s="316"/>
      <c r="C18" s="14" t="s">
        <v>463</v>
      </c>
      <c r="D18" s="222">
        <v>0</v>
      </c>
      <c r="E18" s="127">
        <v>3.15</v>
      </c>
      <c r="F18" s="35">
        <v>0</v>
      </c>
      <c r="G18" s="77" t="s">
        <v>79</v>
      </c>
      <c r="H18" s="216"/>
    </row>
    <row r="19" spans="2:9" ht="36.75" customHeight="1">
      <c r="B19" s="316"/>
      <c r="C19" s="14" t="s">
        <v>464</v>
      </c>
      <c r="D19" s="222">
        <v>0</v>
      </c>
      <c r="E19" s="127">
        <v>2.25</v>
      </c>
      <c r="F19" s="35">
        <v>0</v>
      </c>
      <c r="G19" s="77" t="s">
        <v>79</v>
      </c>
      <c r="H19" s="216"/>
    </row>
    <row r="20" spans="2:9" ht="36.75" customHeight="1">
      <c r="B20" s="316"/>
      <c r="C20" s="14" t="s">
        <v>465</v>
      </c>
      <c r="D20" s="222">
        <v>0</v>
      </c>
      <c r="E20" s="127">
        <v>2.25</v>
      </c>
      <c r="F20" s="35">
        <v>0</v>
      </c>
      <c r="G20" s="77" t="s">
        <v>79</v>
      </c>
    </row>
    <row r="21" spans="2:9" ht="36.75" customHeight="1">
      <c r="B21" s="316"/>
      <c r="C21" s="14" t="s">
        <v>466</v>
      </c>
      <c r="D21" s="222">
        <v>0</v>
      </c>
      <c r="E21" s="127">
        <v>2.25</v>
      </c>
      <c r="F21" s="35">
        <v>0</v>
      </c>
      <c r="G21" s="77" t="s">
        <v>79</v>
      </c>
      <c r="I21" s="217"/>
    </row>
    <row r="22" spans="2:9" ht="36.75" customHeight="1">
      <c r="B22" s="316"/>
      <c r="C22" s="14" t="s">
        <v>467</v>
      </c>
      <c r="D22" s="222">
        <v>0</v>
      </c>
      <c r="E22" s="127">
        <v>3.15</v>
      </c>
      <c r="F22" s="35">
        <v>0</v>
      </c>
      <c r="G22" s="77" t="s">
        <v>79</v>
      </c>
    </row>
    <row r="23" spans="2:9" ht="36.75" customHeight="1">
      <c r="B23" s="316"/>
      <c r="C23" s="14" t="s">
        <v>468</v>
      </c>
      <c r="D23" s="222">
        <v>0</v>
      </c>
      <c r="E23" s="127">
        <v>3.15</v>
      </c>
      <c r="F23" s="35">
        <v>0</v>
      </c>
      <c r="G23" s="77" t="s">
        <v>79</v>
      </c>
      <c r="H23" s="216"/>
    </row>
    <row r="24" spans="2:9" ht="36.75" customHeight="1">
      <c r="B24" s="316"/>
      <c r="C24" s="14" t="s">
        <v>469</v>
      </c>
      <c r="D24" s="222">
        <v>0</v>
      </c>
      <c r="E24" s="127">
        <v>2.25</v>
      </c>
      <c r="F24" s="35">
        <v>0</v>
      </c>
      <c r="G24" s="77" t="s">
        <v>79</v>
      </c>
      <c r="H24" s="216"/>
    </row>
    <row r="25" spans="2:9" ht="36.75" customHeight="1">
      <c r="B25" s="316"/>
      <c r="C25" s="14" t="s">
        <v>469</v>
      </c>
      <c r="D25" s="222">
        <v>0</v>
      </c>
      <c r="E25" s="127">
        <v>2.25</v>
      </c>
      <c r="F25" s="35">
        <v>0</v>
      </c>
      <c r="G25" s="77" t="s">
        <v>79</v>
      </c>
    </row>
    <row r="26" spans="2:9" ht="36.75" customHeight="1">
      <c r="B26" s="316"/>
      <c r="C26" s="14" t="s">
        <v>470</v>
      </c>
      <c r="D26" s="222">
        <v>0</v>
      </c>
      <c r="E26" s="127">
        <v>2.25</v>
      </c>
      <c r="F26" s="35">
        <v>0</v>
      </c>
      <c r="G26" s="77" t="s">
        <v>79</v>
      </c>
    </row>
    <row r="27" spans="2:9" ht="36.75" customHeight="1">
      <c r="B27" s="316"/>
      <c r="C27" s="14" t="s">
        <v>471</v>
      </c>
      <c r="D27" s="222">
        <v>0</v>
      </c>
      <c r="E27" s="127">
        <v>2.25</v>
      </c>
      <c r="F27" s="35">
        <v>0</v>
      </c>
      <c r="G27" s="77" t="s">
        <v>79</v>
      </c>
    </row>
    <row r="28" spans="2:9" ht="36.75" customHeight="1">
      <c r="B28" s="316"/>
      <c r="C28" s="14" t="s">
        <v>472</v>
      </c>
      <c r="D28" s="222">
        <v>0</v>
      </c>
      <c r="E28" s="127">
        <v>3.15</v>
      </c>
      <c r="F28" s="35">
        <v>0</v>
      </c>
      <c r="G28" s="77" t="s">
        <v>79</v>
      </c>
    </row>
    <row r="29" spans="2:9" ht="36.75" customHeight="1">
      <c r="B29" s="316"/>
      <c r="C29" s="14" t="s">
        <v>473</v>
      </c>
      <c r="D29" s="222">
        <v>0</v>
      </c>
      <c r="E29" s="127">
        <v>2.25</v>
      </c>
      <c r="F29" s="35">
        <v>0</v>
      </c>
      <c r="G29" s="77" t="s">
        <v>79</v>
      </c>
    </row>
    <row r="30" spans="2:9" ht="36.75" customHeight="1">
      <c r="B30" s="316"/>
      <c r="C30" s="14" t="s">
        <v>474</v>
      </c>
      <c r="D30" s="222">
        <v>0</v>
      </c>
      <c r="E30" s="127">
        <v>3.15</v>
      </c>
      <c r="F30" s="35">
        <v>0</v>
      </c>
      <c r="G30" s="77" t="s">
        <v>79</v>
      </c>
    </row>
    <row r="31" spans="2:9" ht="36.75" customHeight="1">
      <c r="B31" s="316"/>
      <c r="C31" s="14" t="s">
        <v>475</v>
      </c>
      <c r="D31" s="222">
        <v>0</v>
      </c>
      <c r="E31" s="127">
        <v>3.15</v>
      </c>
      <c r="F31" s="35">
        <v>0</v>
      </c>
      <c r="G31" s="77" t="s">
        <v>79</v>
      </c>
      <c r="H31" s="216"/>
      <c r="I31" s="66"/>
    </row>
    <row r="32" spans="2:9" ht="36.75" customHeight="1">
      <c r="B32" s="316"/>
      <c r="C32" s="14" t="s">
        <v>476</v>
      </c>
      <c r="D32" s="222">
        <v>0</v>
      </c>
      <c r="E32" s="127">
        <v>4.5</v>
      </c>
      <c r="F32" s="35">
        <v>0</v>
      </c>
      <c r="G32" s="77" t="s">
        <v>79</v>
      </c>
      <c r="H32" s="216"/>
      <c r="I32" s="66"/>
    </row>
    <row r="33" spans="2:9" ht="36.75" customHeight="1">
      <c r="B33" s="316"/>
      <c r="C33" s="14" t="s">
        <v>477</v>
      </c>
      <c r="D33" s="222">
        <v>0</v>
      </c>
      <c r="E33" s="127">
        <v>3.15</v>
      </c>
      <c r="F33" s="35">
        <v>0</v>
      </c>
      <c r="G33" s="77" t="s">
        <v>79</v>
      </c>
      <c r="H33" s="216"/>
    </row>
    <row r="34" spans="2:9" ht="36.75" customHeight="1">
      <c r="B34" s="316"/>
      <c r="C34" s="14" t="s">
        <v>478</v>
      </c>
      <c r="D34" s="222">
        <v>0</v>
      </c>
      <c r="E34" s="127">
        <v>2.25</v>
      </c>
      <c r="F34" s="35">
        <v>0</v>
      </c>
      <c r="G34" s="77" t="s">
        <v>79</v>
      </c>
      <c r="H34" s="216"/>
    </row>
    <row r="35" spans="2:9" ht="36.75" customHeight="1">
      <c r="B35" s="316"/>
      <c r="C35" s="14" t="s">
        <v>479</v>
      </c>
      <c r="D35" s="222">
        <v>0</v>
      </c>
      <c r="E35" s="127">
        <v>3.15</v>
      </c>
      <c r="F35" s="35">
        <v>0</v>
      </c>
      <c r="G35" s="77" t="s">
        <v>79</v>
      </c>
      <c r="H35" s="216"/>
    </row>
    <row r="36" spans="2:9" ht="36.75" customHeight="1">
      <c r="B36" s="316"/>
      <c r="C36" s="14" t="s">
        <v>480</v>
      </c>
      <c r="D36" s="222">
        <v>0</v>
      </c>
      <c r="E36" s="127">
        <v>2.25</v>
      </c>
      <c r="F36" s="35">
        <v>0</v>
      </c>
      <c r="G36" s="77" t="s">
        <v>79</v>
      </c>
    </row>
    <row r="37" spans="2:9" ht="36.75" customHeight="1">
      <c r="B37" s="316"/>
      <c r="C37" s="14" t="s">
        <v>481</v>
      </c>
      <c r="D37" s="222">
        <v>0</v>
      </c>
      <c r="E37" s="127">
        <v>2.25</v>
      </c>
      <c r="F37" s="35">
        <v>0</v>
      </c>
      <c r="G37" s="77" t="s">
        <v>79</v>
      </c>
      <c r="I37" s="217"/>
    </row>
    <row r="38" spans="2:9" ht="36.75" customHeight="1">
      <c r="B38" s="316"/>
      <c r="C38" s="14" t="s">
        <v>482</v>
      </c>
      <c r="D38" s="222">
        <v>0</v>
      </c>
      <c r="E38" s="127">
        <v>4.5</v>
      </c>
      <c r="F38" s="35">
        <v>0</v>
      </c>
      <c r="G38" s="77" t="s">
        <v>79</v>
      </c>
    </row>
    <row r="39" spans="2:9" ht="36.75" customHeight="1">
      <c r="B39" s="316"/>
      <c r="C39" s="14" t="s">
        <v>483</v>
      </c>
      <c r="D39" s="222">
        <v>0</v>
      </c>
      <c r="E39" s="127">
        <v>4.5</v>
      </c>
      <c r="F39" s="35">
        <v>0</v>
      </c>
      <c r="G39" s="77" t="s">
        <v>79</v>
      </c>
      <c r="H39" s="216"/>
      <c r="I39" s="217"/>
    </row>
    <row r="40" spans="2:9" ht="36.75" customHeight="1">
      <c r="B40" s="316"/>
      <c r="C40" s="14" t="s">
        <v>484</v>
      </c>
      <c r="D40" s="222">
        <v>0</v>
      </c>
      <c r="E40" s="127">
        <v>3.15</v>
      </c>
      <c r="F40" s="35">
        <v>0</v>
      </c>
      <c r="G40" s="77" t="s">
        <v>79</v>
      </c>
      <c r="H40" s="216"/>
    </row>
    <row r="41" spans="2:9" ht="36.75" customHeight="1">
      <c r="B41" s="316"/>
      <c r="C41" s="14" t="s">
        <v>485</v>
      </c>
      <c r="D41" s="222">
        <v>0</v>
      </c>
      <c r="E41" s="127">
        <v>3.15</v>
      </c>
      <c r="F41" s="35">
        <v>0</v>
      </c>
      <c r="G41" s="77" t="s">
        <v>79</v>
      </c>
    </row>
    <row r="42" spans="2:9" ht="36.75" customHeight="1">
      <c r="B42" s="316"/>
      <c r="C42" s="14" t="s">
        <v>486</v>
      </c>
      <c r="D42" s="222">
        <v>0</v>
      </c>
      <c r="E42" s="127">
        <v>3.15</v>
      </c>
      <c r="F42" s="35">
        <v>0</v>
      </c>
      <c r="G42" s="77" t="s">
        <v>79</v>
      </c>
      <c r="H42" s="216"/>
    </row>
    <row r="43" spans="2:9" ht="36.75" customHeight="1">
      <c r="B43" s="316"/>
      <c r="C43" s="14" t="s">
        <v>487</v>
      </c>
      <c r="D43" s="222">
        <v>0</v>
      </c>
      <c r="E43" s="127">
        <v>3.15</v>
      </c>
      <c r="F43" s="35">
        <v>0</v>
      </c>
      <c r="G43" s="77" t="s">
        <v>79</v>
      </c>
      <c r="H43" s="216"/>
    </row>
    <row r="44" spans="2:9" ht="36.75" customHeight="1">
      <c r="B44" s="316"/>
      <c r="C44" s="14" t="s">
        <v>488</v>
      </c>
      <c r="D44" s="222">
        <v>0</v>
      </c>
      <c r="E44" s="127">
        <v>3.15</v>
      </c>
      <c r="F44" s="35">
        <v>0</v>
      </c>
      <c r="G44" s="77" t="s">
        <v>79</v>
      </c>
      <c r="H44" s="216"/>
    </row>
    <row r="45" spans="2:9" ht="36.75" customHeight="1">
      <c r="B45" s="316"/>
      <c r="C45" s="14" t="s">
        <v>489</v>
      </c>
      <c r="D45" s="222">
        <v>0</v>
      </c>
      <c r="E45" s="127">
        <v>2.25</v>
      </c>
      <c r="F45" s="35">
        <v>0</v>
      </c>
      <c r="G45" s="77" t="s">
        <v>79</v>
      </c>
    </row>
    <row r="46" spans="2:9" ht="36.75" customHeight="1">
      <c r="B46" s="121"/>
      <c r="C46" s="14" t="s">
        <v>490</v>
      </c>
      <c r="D46" s="222">
        <v>0</v>
      </c>
      <c r="E46" s="127">
        <v>3.15</v>
      </c>
      <c r="F46" s="35">
        <v>0</v>
      </c>
      <c r="G46" s="77" t="s">
        <v>79</v>
      </c>
    </row>
    <row r="47" spans="2:9" ht="45" customHeight="1">
      <c r="B47" s="121" t="s">
        <v>57</v>
      </c>
      <c r="C47" s="14"/>
      <c r="D47" s="223">
        <f>SUM(D8:D46)</f>
        <v>0</v>
      </c>
      <c r="E47" s="223">
        <f>SUM(E8:E46)</f>
        <v>111.00000000000003</v>
      </c>
      <c r="F47" s="327">
        <f>SUM(F8:F46)</f>
        <v>0</v>
      </c>
      <c r="G47" s="92"/>
    </row>
    <row r="48" spans="2:9" ht="42.75" customHeight="1">
      <c r="B48" s="319" t="s">
        <v>86</v>
      </c>
      <c r="C48" s="215" t="s">
        <v>491</v>
      </c>
      <c r="D48" s="224">
        <v>0</v>
      </c>
      <c r="E48" s="127">
        <v>113</v>
      </c>
      <c r="F48" s="35">
        <v>0</v>
      </c>
      <c r="G48" s="77" t="s">
        <v>79</v>
      </c>
    </row>
    <row r="49" spans="1:10" ht="35.25" customHeight="1">
      <c r="B49" s="320"/>
      <c r="C49" s="215" t="s">
        <v>492</v>
      </c>
      <c r="D49" s="224">
        <v>0</v>
      </c>
      <c r="E49" s="127">
        <v>31.7</v>
      </c>
      <c r="F49" s="35">
        <v>0</v>
      </c>
      <c r="G49" s="77" t="s">
        <v>79</v>
      </c>
    </row>
    <row r="50" spans="1:10" ht="34.5" customHeight="1">
      <c r="B50" s="320"/>
      <c r="C50" s="215" t="s">
        <v>493</v>
      </c>
      <c r="D50" s="224">
        <v>0</v>
      </c>
      <c r="E50" s="127">
        <v>16.5</v>
      </c>
      <c r="F50" s="35">
        <v>0</v>
      </c>
      <c r="G50" s="77" t="s">
        <v>79</v>
      </c>
      <c r="H50" s="216"/>
    </row>
    <row r="51" spans="1:10" ht="42" customHeight="1">
      <c r="B51" s="320"/>
      <c r="C51" s="215" t="s">
        <v>494</v>
      </c>
      <c r="D51" s="224">
        <v>0</v>
      </c>
      <c r="E51" s="127">
        <v>47.5</v>
      </c>
      <c r="F51" s="35">
        <v>0</v>
      </c>
      <c r="G51" s="77" t="s">
        <v>79</v>
      </c>
      <c r="H51" s="90"/>
      <c r="I51" s="90"/>
      <c r="J51" s="90"/>
    </row>
    <row r="52" spans="1:10" ht="42" customHeight="1">
      <c r="B52" s="321"/>
      <c r="C52" s="215" t="s">
        <v>495</v>
      </c>
      <c r="D52" s="224">
        <v>0</v>
      </c>
      <c r="E52" s="127">
        <v>16.5</v>
      </c>
      <c r="F52" s="227">
        <v>0</v>
      </c>
      <c r="G52" s="77" t="s">
        <v>79</v>
      </c>
      <c r="H52" s="218"/>
      <c r="I52" s="90"/>
      <c r="J52" s="90"/>
    </row>
    <row r="53" spans="1:10" ht="42" customHeight="1">
      <c r="B53" s="209"/>
      <c r="C53" s="215" t="s">
        <v>496</v>
      </c>
      <c r="D53" s="224">
        <v>0</v>
      </c>
      <c r="E53" s="127">
        <v>16.5</v>
      </c>
      <c r="F53" s="35">
        <v>0</v>
      </c>
      <c r="G53" s="77" t="s">
        <v>79</v>
      </c>
      <c r="H53" s="90"/>
      <c r="I53" s="90"/>
      <c r="J53" s="90"/>
    </row>
    <row r="54" spans="1:10" ht="34.5" customHeight="1">
      <c r="B54" s="91" t="s">
        <v>57</v>
      </c>
      <c r="C54" s="163"/>
      <c r="D54" s="223">
        <f>SUM(D48:D53)</f>
        <v>0</v>
      </c>
      <c r="E54" s="223">
        <f>SUM(E48:E53)</f>
        <v>241.7</v>
      </c>
      <c r="F54" s="327">
        <f>SUM(F48:F53)</f>
        <v>0</v>
      </c>
      <c r="G54" s="92"/>
      <c r="H54" s="90"/>
      <c r="I54" s="90"/>
      <c r="J54" s="90"/>
    </row>
    <row r="55" spans="1:10" ht="31.5" customHeight="1">
      <c r="B55" s="276" t="s">
        <v>61</v>
      </c>
      <c r="C55" s="276"/>
      <c r="D55" s="276"/>
      <c r="E55" s="276"/>
      <c r="F55" s="276"/>
      <c r="G55" s="277"/>
    </row>
    <row r="56" spans="1:10" ht="65.25" customHeight="1">
      <c r="A56" s="8"/>
      <c r="B56" s="163" t="s">
        <v>9</v>
      </c>
      <c r="C56" s="163" t="s">
        <v>62</v>
      </c>
      <c r="D56" s="163" t="s">
        <v>388</v>
      </c>
      <c r="E56" s="163" t="s">
        <v>63</v>
      </c>
      <c r="F56" s="163" t="s">
        <v>1</v>
      </c>
      <c r="G56" s="163" t="s">
        <v>64</v>
      </c>
    </row>
    <row r="57" spans="1:10" ht="33" customHeight="1">
      <c r="B57" s="322" t="s">
        <v>65</v>
      </c>
      <c r="C57" s="14" t="s">
        <v>497</v>
      </c>
      <c r="D57" s="224">
        <v>0</v>
      </c>
      <c r="E57" s="224">
        <v>0</v>
      </c>
      <c r="F57" s="94">
        <v>1</v>
      </c>
      <c r="G57" s="326" t="s">
        <v>80</v>
      </c>
    </row>
    <row r="58" spans="1:10" ht="33" customHeight="1">
      <c r="B58" s="323"/>
      <c r="C58" s="14" t="s">
        <v>498</v>
      </c>
      <c r="D58" s="224">
        <v>0</v>
      </c>
      <c r="E58" s="224">
        <v>0</v>
      </c>
      <c r="F58" s="94">
        <v>1</v>
      </c>
      <c r="G58" s="326" t="s">
        <v>80</v>
      </c>
    </row>
    <row r="59" spans="1:10" ht="33" customHeight="1">
      <c r="B59" s="324"/>
      <c r="C59" s="14" t="s">
        <v>499</v>
      </c>
      <c r="D59" s="224">
        <v>0</v>
      </c>
      <c r="E59" s="224">
        <v>0</v>
      </c>
      <c r="F59" s="94">
        <v>1</v>
      </c>
      <c r="G59" s="326" t="s">
        <v>80</v>
      </c>
    </row>
    <row r="60" spans="1:10" ht="21.75" customHeight="1">
      <c r="B60" s="100" t="s">
        <v>57</v>
      </c>
      <c r="C60" s="219"/>
      <c r="D60" s="223">
        <f>SUM(D57:D59)</f>
        <v>0</v>
      </c>
      <c r="E60" s="223">
        <f>SUM(E57:E59)</f>
        <v>0</v>
      </c>
      <c r="F60" s="327">
        <f>SUM(F57:F59)</f>
        <v>3</v>
      </c>
      <c r="G60" s="23"/>
    </row>
    <row r="61" spans="1:10" ht="27.75" customHeight="1">
      <c r="B61" s="317" t="s">
        <v>66</v>
      </c>
      <c r="C61" s="14" t="s">
        <v>500</v>
      </c>
      <c r="D61" s="224">
        <v>1292.94</v>
      </c>
      <c r="E61" s="224">
        <v>2603</v>
      </c>
      <c r="F61" s="94">
        <v>55</v>
      </c>
      <c r="G61" s="220"/>
      <c r="H61" s="216"/>
    </row>
    <row r="62" spans="1:10" ht="28.5" customHeight="1">
      <c r="B62" s="318"/>
      <c r="C62" s="14" t="s">
        <v>501</v>
      </c>
      <c r="D62" s="222">
        <v>799.04</v>
      </c>
      <c r="E62" s="224">
        <v>1188.72</v>
      </c>
      <c r="F62" s="94">
        <v>40</v>
      </c>
      <c r="G62" s="220"/>
      <c r="H62" s="216"/>
      <c r="I62" s="216"/>
    </row>
    <row r="63" spans="1:10" ht="29.25" customHeight="1">
      <c r="B63" s="100" t="s">
        <v>57</v>
      </c>
      <c r="C63" s="101"/>
      <c r="D63" s="223">
        <f>SUM(D61:D62)</f>
        <v>2091.98</v>
      </c>
      <c r="E63" s="223">
        <f>E61+E62</f>
        <v>3791.7200000000003</v>
      </c>
      <c r="F63" s="221">
        <f>F61+F62</f>
        <v>95</v>
      </c>
      <c r="G63" s="23"/>
    </row>
    <row r="64" spans="1:10" ht="24" customHeight="1">
      <c r="B64" s="325" t="s">
        <v>68</v>
      </c>
      <c r="C64" s="93"/>
      <c r="D64" s="32">
        <v>0</v>
      </c>
      <c r="E64" s="32">
        <v>0</v>
      </c>
      <c r="F64" s="94">
        <v>0</v>
      </c>
      <c r="G64" s="77" t="s">
        <v>79</v>
      </c>
    </row>
    <row r="65" spans="2:7" ht="27" customHeight="1">
      <c r="B65" s="100" t="s">
        <v>57</v>
      </c>
      <c r="C65" s="219"/>
      <c r="D65" s="74">
        <f>SUM(D64)</f>
        <v>0</v>
      </c>
      <c r="E65" s="74">
        <f>SUM(E64)</f>
        <v>0</v>
      </c>
      <c r="F65" s="118">
        <f>SUM(F64)</f>
        <v>0</v>
      </c>
      <c r="G65" s="23"/>
    </row>
    <row r="66" spans="2:7" ht="33" customHeight="1">
      <c r="B66" s="325" t="s">
        <v>69</v>
      </c>
      <c r="C66" s="93"/>
      <c r="D66" s="32">
        <v>0</v>
      </c>
      <c r="E66" s="32">
        <v>0</v>
      </c>
      <c r="F66" s="94">
        <v>0</v>
      </c>
      <c r="G66" s="77" t="s">
        <v>79</v>
      </c>
    </row>
    <row r="67" spans="2:7" ht="24.75" customHeight="1">
      <c r="B67" s="100" t="s">
        <v>57</v>
      </c>
      <c r="C67" s="219"/>
      <c r="D67" s="74">
        <f>SUM(D66)</f>
        <v>0</v>
      </c>
      <c r="E67" s="74">
        <f>SUM(E66)</f>
        <v>0</v>
      </c>
      <c r="F67" s="118">
        <f>SUM(F66)</f>
        <v>0</v>
      </c>
      <c r="G67" s="23"/>
    </row>
    <row r="68" spans="2:7" ht="30.75" customHeight="1">
      <c r="B68" s="325" t="s">
        <v>76</v>
      </c>
      <c r="C68" s="103"/>
      <c r="D68" s="32">
        <v>0</v>
      </c>
      <c r="E68" s="32">
        <v>0</v>
      </c>
      <c r="F68" s="94">
        <v>0</v>
      </c>
      <c r="G68" s="77" t="s">
        <v>79</v>
      </c>
    </row>
    <row r="69" spans="2:7" ht="15.6">
      <c r="B69" s="100" t="s">
        <v>57</v>
      </c>
      <c r="C69" s="219"/>
      <c r="D69" s="74">
        <f>SUM(D68)</f>
        <v>0</v>
      </c>
      <c r="E69" s="74">
        <f>SUM(E68)</f>
        <v>0</v>
      </c>
      <c r="F69" s="118">
        <f>SUM(F68)</f>
        <v>0</v>
      </c>
      <c r="G69" s="23"/>
    </row>
    <row r="70" spans="2:7" ht="17.25" customHeight="1">
      <c r="B70" s="275"/>
      <c r="C70" s="275"/>
      <c r="D70" s="275"/>
      <c r="E70" s="275"/>
      <c r="F70" s="275"/>
      <c r="G70" s="275"/>
    </row>
    <row r="71" spans="2:7" ht="33" customHeight="1">
      <c r="B71" s="91" t="s">
        <v>168</v>
      </c>
      <c r="C71" s="101"/>
      <c r="D71" s="226">
        <f>D47+D54+D60+D63+D65+D67+D69</f>
        <v>2091.98</v>
      </c>
      <c r="E71" s="226">
        <f>E47+E54+E60+E63+E65+E67+E69</f>
        <v>4144.42</v>
      </c>
      <c r="F71" s="236">
        <f>F47+F54+F60+F63+F65+F67+F69</f>
        <v>98</v>
      </c>
      <c r="G71" s="23"/>
    </row>
    <row r="72" spans="2:7">
      <c r="B72" s="66"/>
      <c r="C72" s="67"/>
      <c r="D72" s="67"/>
      <c r="E72" s="67"/>
      <c r="F72" s="67"/>
    </row>
    <row r="73" spans="2:7">
      <c r="B73" s="66"/>
      <c r="C73" s="67"/>
      <c r="D73" s="67"/>
      <c r="E73" s="67"/>
      <c r="F73" s="67"/>
    </row>
    <row r="74" spans="2:7">
      <c r="B74" s="68" t="s">
        <v>518</v>
      </c>
    </row>
    <row r="75" spans="2:7">
      <c r="B75" s="68"/>
    </row>
    <row r="76" spans="2:7">
      <c r="B76" s="69" t="s">
        <v>449</v>
      </c>
      <c r="C76"/>
      <c r="D76"/>
      <c r="E76"/>
    </row>
    <row r="77" spans="2:7">
      <c r="B77" s="69" t="s">
        <v>516</v>
      </c>
      <c r="C77"/>
      <c r="D77"/>
      <c r="E77"/>
    </row>
    <row r="78" spans="2:7">
      <c r="B78" s="69" t="s">
        <v>517</v>
      </c>
      <c r="C78"/>
      <c r="D78"/>
      <c r="E78"/>
    </row>
    <row r="79" spans="2:7">
      <c r="B79" s="70"/>
      <c r="C79"/>
      <c r="D79"/>
      <c r="E79"/>
    </row>
    <row r="80" spans="2:7">
      <c r="B80" s="69" t="s">
        <v>137</v>
      </c>
      <c r="C80"/>
      <c r="D80"/>
      <c r="E80"/>
    </row>
    <row r="81" spans="2:5">
      <c r="C81"/>
      <c r="D81"/>
      <c r="E81"/>
    </row>
    <row r="82" spans="2:5" ht="15.75" customHeight="1">
      <c r="B82" t="s">
        <v>84</v>
      </c>
      <c r="C82"/>
      <c r="D82"/>
      <c r="E82"/>
    </row>
    <row r="83" spans="2:5">
      <c r="C83"/>
      <c r="D83"/>
      <c r="E83"/>
    </row>
  </sheetData>
  <mergeCells count="9">
    <mergeCell ref="B57:B59"/>
    <mergeCell ref="B61:B62"/>
    <mergeCell ref="B70:G70"/>
    <mergeCell ref="B4:G4"/>
    <mergeCell ref="B5:G5"/>
    <mergeCell ref="B6:G6"/>
    <mergeCell ref="B8:B45"/>
    <mergeCell ref="B48:B52"/>
    <mergeCell ref="B55:G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C196-3B6C-49B9-8903-0EFD92058511}">
  <dimension ref="A1:J82"/>
  <sheetViews>
    <sheetView topLeftCell="A55" workbookViewId="0">
      <selection activeCell="D58" sqref="D58"/>
    </sheetView>
  </sheetViews>
  <sheetFormatPr defaultColWidth="9.109375" defaultRowHeight="14.4"/>
  <cols>
    <col min="1" max="1" width="3.44140625" customWidth="1"/>
    <col min="2" max="2" width="45.109375" customWidth="1"/>
    <col min="3" max="3" width="55.109375" customWidth="1"/>
    <col min="4" max="4" width="16.6640625" customWidth="1"/>
    <col min="5" max="5" width="24.88671875" customWidth="1"/>
    <col min="6" max="6" width="15.33203125" customWidth="1"/>
    <col min="7" max="7" width="39" customWidth="1"/>
    <col min="8" max="8" width="2.6640625" customWidth="1"/>
  </cols>
  <sheetData>
    <row r="1" spans="2:7" ht="30" customHeight="1">
      <c r="B1" s="48" t="s">
        <v>4</v>
      </c>
    </row>
    <row r="2" spans="2:7" ht="25.5" customHeight="1">
      <c r="B2" s="48" t="s">
        <v>5</v>
      </c>
      <c r="D2" s="10"/>
      <c r="E2" s="10"/>
    </row>
    <row r="3" spans="2:7" ht="13.2" customHeight="1">
      <c r="B3" s="48"/>
      <c r="D3" s="10"/>
      <c r="E3" s="10"/>
    </row>
    <row r="4" spans="2:7" ht="32.25" customHeight="1">
      <c r="B4" s="295" t="s">
        <v>6</v>
      </c>
      <c r="C4" s="295"/>
      <c r="D4" s="295"/>
      <c r="E4" s="295"/>
      <c r="F4" s="295"/>
      <c r="G4" s="295"/>
    </row>
    <row r="5" spans="2:7" ht="31.5" customHeight="1">
      <c r="B5" s="295" t="s">
        <v>87</v>
      </c>
      <c r="C5" s="295"/>
      <c r="D5" s="295"/>
      <c r="E5" s="295"/>
      <c r="F5" s="295"/>
      <c r="G5" s="295"/>
    </row>
    <row r="6" spans="2:7" ht="26.25" customHeight="1">
      <c r="B6" s="296" t="s">
        <v>8</v>
      </c>
      <c r="C6" s="296"/>
      <c r="D6" s="296"/>
      <c r="E6" s="296"/>
      <c r="F6" s="296"/>
      <c r="G6" s="296"/>
    </row>
    <row r="7" spans="2:7" ht="55.5" customHeight="1">
      <c r="B7" s="49" t="s">
        <v>9</v>
      </c>
      <c r="C7" s="50" t="s">
        <v>88</v>
      </c>
      <c r="D7" s="50" t="s">
        <v>10</v>
      </c>
      <c r="E7" s="50" t="s">
        <v>89</v>
      </c>
      <c r="F7" s="50" t="s">
        <v>1</v>
      </c>
      <c r="G7" s="51" t="s">
        <v>12</v>
      </c>
    </row>
    <row r="8" spans="2:7" ht="28.8">
      <c r="B8" s="246" t="s">
        <v>90</v>
      </c>
      <c r="C8" s="14" t="s">
        <v>91</v>
      </c>
      <c r="D8" s="297">
        <v>144</v>
      </c>
      <c r="E8" s="47">
        <v>1.8</v>
      </c>
      <c r="F8" s="299">
        <v>2</v>
      </c>
      <c r="G8" s="52"/>
    </row>
    <row r="9" spans="2:7" ht="28.8">
      <c r="B9" s="247"/>
      <c r="C9" s="14" t="s">
        <v>92</v>
      </c>
      <c r="D9" s="298"/>
      <c r="E9" s="47">
        <v>3</v>
      </c>
      <c r="F9" s="300"/>
      <c r="G9" s="52"/>
    </row>
    <row r="10" spans="2:7" ht="28.8">
      <c r="B10" s="247"/>
      <c r="C10" s="14" t="s">
        <v>93</v>
      </c>
      <c r="D10" s="297">
        <v>104.4</v>
      </c>
      <c r="E10" s="47">
        <v>3</v>
      </c>
      <c r="F10" s="299">
        <v>1</v>
      </c>
      <c r="G10" s="52"/>
    </row>
    <row r="11" spans="2:7" ht="28.8">
      <c r="B11" s="247"/>
      <c r="C11" s="14" t="s">
        <v>94</v>
      </c>
      <c r="D11" s="298"/>
      <c r="E11" s="47">
        <v>3</v>
      </c>
      <c r="F11" s="300"/>
      <c r="G11" s="52"/>
    </row>
    <row r="12" spans="2:7" ht="28.8">
      <c r="B12" s="247"/>
      <c r="C12" s="14" t="s">
        <v>95</v>
      </c>
      <c r="D12" s="297">
        <v>403.2</v>
      </c>
      <c r="E12" s="47">
        <v>3</v>
      </c>
      <c r="F12" s="299">
        <v>2</v>
      </c>
      <c r="G12" s="52"/>
    </row>
    <row r="13" spans="2:7" ht="28.8">
      <c r="B13" s="247"/>
      <c r="C13" s="14" t="s">
        <v>96</v>
      </c>
      <c r="D13" s="301"/>
      <c r="E13" s="47">
        <v>3</v>
      </c>
      <c r="F13" s="302"/>
      <c r="G13" s="52"/>
    </row>
    <row r="14" spans="2:7" ht="28.8">
      <c r="B14" s="247"/>
      <c r="C14" s="14" t="s">
        <v>97</v>
      </c>
      <c r="D14" s="298"/>
      <c r="E14" s="47">
        <v>3</v>
      </c>
      <c r="F14" s="300"/>
      <c r="G14" s="52"/>
    </row>
    <row r="15" spans="2:7" ht="28.8">
      <c r="B15" s="247"/>
      <c r="C15" s="14" t="s">
        <v>98</v>
      </c>
      <c r="D15" s="297">
        <v>36.6</v>
      </c>
      <c r="E15" s="47">
        <v>3</v>
      </c>
      <c r="F15" s="299">
        <v>1</v>
      </c>
      <c r="G15" s="52"/>
    </row>
    <row r="16" spans="2:7" ht="28.8">
      <c r="B16" s="247"/>
      <c r="C16" s="14" t="s">
        <v>99</v>
      </c>
      <c r="D16" s="301"/>
      <c r="E16" s="47">
        <v>1.8</v>
      </c>
      <c r="F16" s="302"/>
      <c r="G16" s="52"/>
    </row>
    <row r="17" spans="2:7" ht="28.8">
      <c r="B17" s="247"/>
      <c r="C17" s="14" t="s">
        <v>100</v>
      </c>
      <c r="D17" s="301"/>
      <c r="E17" s="47">
        <v>3</v>
      </c>
      <c r="F17" s="302"/>
      <c r="G17" s="52"/>
    </row>
    <row r="18" spans="2:7" ht="28.8">
      <c r="B18" s="247"/>
      <c r="C18" s="14" t="s">
        <v>101</v>
      </c>
      <c r="D18" s="298"/>
      <c r="E18" s="47">
        <v>3</v>
      </c>
      <c r="F18" s="300"/>
      <c r="G18" s="52"/>
    </row>
    <row r="19" spans="2:7" ht="28.8">
      <c r="B19" s="247"/>
      <c r="C19" s="14" t="s">
        <v>102</v>
      </c>
      <c r="D19" s="297">
        <v>0</v>
      </c>
      <c r="E19" s="47">
        <v>1.8</v>
      </c>
      <c r="F19" s="299">
        <v>0</v>
      </c>
      <c r="G19" s="77" t="s">
        <v>79</v>
      </c>
    </row>
    <row r="20" spans="2:7" ht="28.8">
      <c r="B20" s="247"/>
      <c r="C20" s="14" t="s">
        <v>103</v>
      </c>
      <c r="D20" s="301"/>
      <c r="E20" s="47">
        <v>1.8</v>
      </c>
      <c r="F20" s="302"/>
      <c r="G20" s="77" t="s">
        <v>79</v>
      </c>
    </row>
    <row r="21" spans="2:7" ht="28.8">
      <c r="B21" s="247"/>
      <c r="C21" s="14" t="s">
        <v>104</v>
      </c>
      <c r="D21" s="298"/>
      <c r="E21" s="47">
        <v>3</v>
      </c>
      <c r="F21" s="300"/>
      <c r="G21" s="77" t="s">
        <v>79</v>
      </c>
    </row>
    <row r="22" spans="2:7" ht="28.8">
      <c r="B22" s="247"/>
      <c r="C22" s="14" t="s">
        <v>105</v>
      </c>
      <c r="D22" s="297">
        <v>259</v>
      </c>
      <c r="E22" s="47">
        <v>3</v>
      </c>
      <c r="F22" s="299">
        <v>1</v>
      </c>
      <c r="G22" s="52"/>
    </row>
    <row r="23" spans="2:7" ht="28.8">
      <c r="B23" s="247"/>
      <c r="C23" s="14" t="s">
        <v>106</v>
      </c>
      <c r="D23" s="298"/>
      <c r="E23" s="47">
        <v>1.8</v>
      </c>
      <c r="F23" s="300"/>
      <c r="G23" s="52"/>
    </row>
    <row r="24" spans="2:7" ht="28.8">
      <c r="B24" s="247"/>
      <c r="C24" s="14" t="s">
        <v>107</v>
      </c>
      <c r="D24" s="297">
        <v>545.79999999999995</v>
      </c>
      <c r="E24" s="47">
        <v>4.5</v>
      </c>
      <c r="F24" s="299">
        <v>4</v>
      </c>
      <c r="G24" s="52"/>
    </row>
    <row r="25" spans="2:7" ht="28.8">
      <c r="B25" s="247"/>
      <c r="C25" s="14" t="s">
        <v>108</v>
      </c>
      <c r="D25" s="301"/>
      <c r="E25" s="47">
        <v>4.5</v>
      </c>
      <c r="F25" s="302"/>
      <c r="G25" s="52"/>
    </row>
    <row r="26" spans="2:7" ht="28.8">
      <c r="B26" s="247"/>
      <c r="C26" s="14" t="s">
        <v>109</v>
      </c>
      <c r="D26" s="301"/>
      <c r="E26" s="47">
        <v>3</v>
      </c>
      <c r="F26" s="302"/>
      <c r="G26" s="52"/>
    </row>
    <row r="27" spans="2:7" ht="28.8">
      <c r="B27" s="247"/>
      <c r="C27" s="14" t="s">
        <v>110</v>
      </c>
      <c r="D27" s="298"/>
      <c r="E27" s="47">
        <v>3</v>
      </c>
      <c r="F27" s="300"/>
      <c r="G27" s="52"/>
    </row>
    <row r="28" spans="2:7" ht="28.8">
      <c r="B28" s="247"/>
      <c r="C28" s="14" t="s">
        <v>111</v>
      </c>
      <c r="D28" s="297">
        <v>0</v>
      </c>
      <c r="E28" s="47">
        <v>3</v>
      </c>
      <c r="F28" s="299">
        <v>0</v>
      </c>
      <c r="G28" s="77" t="s">
        <v>79</v>
      </c>
    </row>
    <row r="29" spans="2:7" ht="28.8">
      <c r="B29" s="247"/>
      <c r="C29" s="14" t="s">
        <v>112</v>
      </c>
      <c r="D29" s="298"/>
      <c r="E29" s="47">
        <v>4.5</v>
      </c>
      <c r="F29" s="300"/>
      <c r="G29" s="77" t="s">
        <v>79</v>
      </c>
    </row>
    <row r="30" spans="2:7" ht="28.8">
      <c r="B30" s="247"/>
      <c r="C30" s="14" t="s">
        <v>113</v>
      </c>
      <c r="D30" s="297">
        <v>156.6</v>
      </c>
      <c r="E30" s="47">
        <v>3</v>
      </c>
      <c r="F30" s="299">
        <v>1</v>
      </c>
      <c r="G30" s="52"/>
    </row>
    <row r="31" spans="2:7" ht="28.8">
      <c r="B31" s="247"/>
      <c r="C31" s="14" t="s">
        <v>114</v>
      </c>
      <c r="D31" s="301"/>
      <c r="E31" s="47">
        <v>3</v>
      </c>
      <c r="F31" s="302"/>
      <c r="G31" s="52"/>
    </row>
    <row r="32" spans="2:7" ht="28.8">
      <c r="B32" s="247"/>
      <c r="C32" s="14" t="s">
        <v>115</v>
      </c>
      <c r="D32" s="301"/>
      <c r="E32" s="47">
        <v>3</v>
      </c>
      <c r="F32" s="302"/>
      <c r="G32" s="16"/>
    </row>
    <row r="33" spans="2:9" ht="43.2">
      <c r="B33" s="247"/>
      <c r="C33" s="14" t="s">
        <v>116</v>
      </c>
      <c r="D33" s="301"/>
      <c r="E33" s="47">
        <v>1.8</v>
      </c>
      <c r="F33" s="302"/>
      <c r="G33" s="16"/>
    </row>
    <row r="34" spans="2:9" ht="43.2">
      <c r="B34" s="248"/>
      <c r="C34" s="14" t="s">
        <v>116</v>
      </c>
      <c r="D34" s="298"/>
      <c r="E34" s="47">
        <v>1.8</v>
      </c>
      <c r="F34" s="300"/>
      <c r="G34" s="16"/>
    </row>
    <row r="35" spans="2:9" ht="25.5" customHeight="1">
      <c r="B35" s="54" t="s">
        <v>57</v>
      </c>
      <c r="C35" s="55"/>
      <c r="D35" s="71">
        <f>SUM(D8:D34)</f>
        <v>1649.6</v>
      </c>
      <c r="E35" s="71">
        <f>SUM(E8:E34)</f>
        <v>77.099999999999994</v>
      </c>
      <c r="F35" s="210">
        <f>SUM(F8:F34)</f>
        <v>12</v>
      </c>
      <c r="G35" s="56"/>
      <c r="H35" s="18"/>
      <c r="I35" s="18"/>
    </row>
    <row r="36" spans="2:9" ht="28.8">
      <c r="B36" s="303" t="s">
        <v>117</v>
      </c>
      <c r="C36" s="57" t="s">
        <v>118</v>
      </c>
      <c r="D36" s="72">
        <v>1554</v>
      </c>
      <c r="E36" s="73">
        <v>37</v>
      </c>
      <c r="F36" s="58">
        <v>1</v>
      </c>
      <c r="G36" s="16"/>
    </row>
    <row r="37" spans="2:9" ht="28.8">
      <c r="B37" s="303"/>
      <c r="C37" s="57" t="s">
        <v>118</v>
      </c>
      <c r="D37" s="72">
        <v>0</v>
      </c>
      <c r="E37" s="73">
        <v>0</v>
      </c>
      <c r="F37" s="58">
        <v>0</v>
      </c>
      <c r="G37" s="77" t="s">
        <v>79</v>
      </c>
    </row>
    <row r="38" spans="2:9" ht="28.8">
      <c r="B38" s="303"/>
      <c r="C38" s="57" t="s">
        <v>119</v>
      </c>
      <c r="D38" s="72">
        <v>407</v>
      </c>
      <c r="E38" s="73">
        <v>37</v>
      </c>
      <c r="F38" s="58">
        <v>1</v>
      </c>
      <c r="G38" s="16"/>
    </row>
    <row r="39" spans="2:9" ht="28.8">
      <c r="B39" s="303"/>
      <c r="C39" s="57" t="s">
        <v>119</v>
      </c>
      <c r="D39" s="72">
        <v>0</v>
      </c>
      <c r="E39" s="73">
        <v>0</v>
      </c>
      <c r="F39" s="58">
        <v>0</v>
      </c>
      <c r="G39" s="77" t="s">
        <v>79</v>
      </c>
    </row>
    <row r="40" spans="2:9" ht="28.8">
      <c r="B40" s="303"/>
      <c r="C40" s="57" t="s">
        <v>120</v>
      </c>
      <c r="D40" s="72">
        <v>206.8</v>
      </c>
      <c r="E40" s="73">
        <v>37</v>
      </c>
      <c r="F40" s="58">
        <v>1</v>
      </c>
      <c r="G40" s="16"/>
    </row>
    <row r="41" spans="2:9" ht="28.8">
      <c r="B41" s="303"/>
      <c r="C41" s="59" t="s">
        <v>120</v>
      </c>
      <c r="D41" s="72">
        <v>0</v>
      </c>
      <c r="E41" s="73">
        <v>0</v>
      </c>
      <c r="F41" s="58">
        <v>1</v>
      </c>
      <c r="G41" s="78" t="s">
        <v>80</v>
      </c>
    </row>
    <row r="42" spans="2:9" ht="28.8">
      <c r="B42" s="303"/>
      <c r="C42" s="57" t="s">
        <v>121</v>
      </c>
      <c r="D42" s="72">
        <v>2183</v>
      </c>
      <c r="E42" s="73">
        <v>37</v>
      </c>
      <c r="F42" s="58">
        <v>2</v>
      </c>
      <c r="G42" s="16"/>
    </row>
    <row r="43" spans="2:9" ht="28.8">
      <c r="B43" s="303"/>
      <c r="C43" s="57" t="s">
        <v>121</v>
      </c>
      <c r="D43" s="72">
        <v>0</v>
      </c>
      <c r="E43" s="73">
        <v>0</v>
      </c>
      <c r="F43" s="58">
        <v>0</v>
      </c>
      <c r="G43" s="77" t="s">
        <v>79</v>
      </c>
    </row>
    <row r="44" spans="2:9" ht="28.8">
      <c r="B44" s="303"/>
      <c r="C44" s="57" t="s">
        <v>122</v>
      </c>
      <c r="D44" s="73">
        <v>0</v>
      </c>
      <c r="E44" s="73">
        <v>83</v>
      </c>
      <c r="F44" s="58">
        <v>0</v>
      </c>
      <c r="G44" s="77" t="s">
        <v>79</v>
      </c>
    </row>
    <row r="45" spans="2:9" ht="28.8">
      <c r="B45" s="303"/>
      <c r="C45" s="57" t="s">
        <v>122</v>
      </c>
      <c r="D45" s="73">
        <v>0</v>
      </c>
      <c r="E45" s="73">
        <v>0</v>
      </c>
      <c r="F45" s="58">
        <v>1</v>
      </c>
      <c r="G45" s="78" t="s">
        <v>80</v>
      </c>
    </row>
    <row r="46" spans="2:9" ht="28.8">
      <c r="B46" s="303"/>
      <c r="C46" s="57" t="s">
        <v>123</v>
      </c>
      <c r="D46" s="72">
        <v>0</v>
      </c>
      <c r="E46" s="73">
        <v>124</v>
      </c>
      <c r="F46" s="58">
        <v>0</v>
      </c>
      <c r="G46" s="77" t="s">
        <v>79</v>
      </c>
    </row>
    <row r="47" spans="2:9" ht="28.8">
      <c r="B47" s="303"/>
      <c r="C47" s="57" t="s">
        <v>123</v>
      </c>
      <c r="D47" s="72">
        <v>0</v>
      </c>
      <c r="E47" s="73">
        <v>0</v>
      </c>
      <c r="F47" s="58">
        <v>1</v>
      </c>
      <c r="G47" s="78" t="s">
        <v>80</v>
      </c>
    </row>
    <row r="48" spans="2:9" ht="28.8">
      <c r="B48" s="303"/>
      <c r="C48" s="57" t="s">
        <v>124</v>
      </c>
      <c r="D48" s="72">
        <v>0</v>
      </c>
      <c r="E48" s="73">
        <v>18.5</v>
      </c>
      <c r="F48" s="58">
        <v>0</v>
      </c>
      <c r="G48" s="77" t="s">
        <v>79</v>
      </c>
    </row>
    <row r="49" spans="1:10" ht="28.8">
      <c r="B49" s="303"/>
      <c r="C49" s="57" t="s">
        <v>124</v>
      </c>
      <c r="D49" s="72">
        <v>0</v>
      </c>
      <c r="E49" s="73">
        <v>0</v>
      </c>
      <c r="F49" s="58">
        <v>0</v>
      </c>
      <c r="G49" s="77" t="s">
        <v>79</v>
      </c>
    </row>
    <row r="50" spans="1:10" ht="28.8">
      <c r="B50" s="303"/>
      <c r="C50" s="57" t="s">
        <v>125</v>
      </c>
      <c r="D50" s="72">
        <v>0</v>
      </c>
      <c r="E50" s="73">
        <v>25</v>
      </c>
      <c r="F50" s="58">
        <v>0</v>
      </c>
      <c r="G50" s="77" t="s">
        <v>79</v>
      </c>
    </row>
    <row r="51" spans="1:10" ht="28.8">
      <c r="B51" s="303"/>
      <c r="C51" s="57" t="s">
        <v>125</v>
      </c>
      <c r="D51" s="72">
        <v>0</v>
      </c>
      <c r="E51" s="73">
        <v>0</v>
      </c>
      <c r="F51" s="58">
        <v>0</v>
      </c>
      <c r="G51" s="77" t="s">
        <v>79</v>
      </c>
    </row>
    <row r="52" spans="1:10" ht="28.8">
      <c r="B52" s="303"/>
      <c r="C52" s="57" t="s">
        <v>126</v>
      </c>
      <c r="D52" s="72">
        <v>62</v>
      </c>
      <c r="E52" s="73">
        <v>124</v>
      </c>
      <c r="F52" s="58">
        <v>1</v>
      </c>
      <c r="G52" s="16"/>
    </row>
    <row r="53" spans="1:10" ht="28.8">
      <c r="B53" s="303"/>
      <c r="C53" s="57" t="s">
        <v>126</v>
      </c>
      <c r="D53" s="72">
        <v>0</v>
      </c>
      <c r="E53" s="73">
        <v>0</v>
      </c>
      <c r="F53" s="58">
        <v>1</v>
      </c>
      <c r="G53" s="78" t="s">
        <v>80</v>
      </c>
    </row>
    <row r="54" spans="1:10" ht="25.5" customHeight="1">
      <c r="B54" s="54" t="s">
        <v>57</v>
      </c>
      <c r="C54" s="55"/>
      <c r="D54" s="71">
        <f>SUM(D36:D53)</f>
        <v>4412.8</v>
      </c>
      <c r="E54" s="71">
        <f>SUM(E36:E53)</f>
        <v>522.5</v>
      </c>
      <c r="F54" s="210">
        <f>SUM(F36:F53)</f>
        <v>10</v>
      </c>
      <c r="G54" s="56"/>
      <c r="H54" s="18"/>
      <c r="I54" s="18"/>
    </row>
    <row r="55" spans="1:10" ht="31.5" customHeight="1">
      <c r="B55" s="304" t="s">
        <v>61</v>
      </c>
      <c r="C55" s="305"/>
      <c r="D55" s="305"/>
      <c r="E55" s="305"/>
      <c r="F55" s="305"/>
      <c r="G55" s="306"/>
    </row>
    <row r="56" spans="1:10" ht="53.25" customHeight="1">
      <c r="A56" s="8"/>
      <c r="B56" s="50" t="s">
        <v>9</v>
      </c>
      <c r="C56" s="50" t="s">
        <v>62</v>
      </c>
      <c r="D56" s="50" t="s">
        <v>10</v>
      </c>
      <c r="E56" s="50" t="s">
        <v>127</v>
      </c>
      <c r="F56" s="50" t="s">
        <v>1</v>
      </c>
      <c r="G56" s="51" t="s">
        <v>64</v>
      </c>
    </row>
    <row r="57" spans="1:10" ht="33" customHeight="1">
      <c r="B57" s="20" t="s">
        <v>65</v>
      </c>
      <c r="C57" s="21"/>
      <c r="D57" s="32">
        <v>0</v>
      </c>
      <c r="E57" s="32">
        <v>0</v>
      </c>
      <c r="F57" s="22">
        <v>0</v>
      </c>
      <c r="G57" s="77" t="s">
        <v>79</v>
      </c>
    </row>
    <row r="58" spans="1:10" ht="24.75" customHeight="1">
      <c r="B58" s="60" t="s">
        <v>57</v>
      </c>
      <c r="C58" s="61"/>
      <c r="D58" s="74">
        <f>SUM(D57)</f>
        <v>0</v>
      </c>
      <c r="E58" s="74">
        <f>SUM(E57)</f>
        <v>0</v>
      </c>
      <c r="F58" s="62">
        <f>SUM(F57)</f>
        <v>0</v>
      </c>
      <c r="G58" s="23"/>
    </row>
    <row r="59" spans="1:10" ht="37.799999999999997" customHeight="1">
      <c r="B59" s="263" t="s">
        <v>66</v>
      </c>
      <c r="C59" s="63" t="s">
        <v>128</v>
      </c>
      <c r="D59" s="75">
        <v>88</v>
      </c>
      <c r="E59" s="32">
        <v>352</v>
      </c>
      <c r="F59" s="22">
        <v>8</v>
      </c>
      <c r="G59" s="20" t="s">
        <v>129</v>
      </c>
      <c r="J59" s="64"/>
    </row>
    <row r="60" spans="1:10" ht="36.75" customHeight="1">
      <c r="B60" s="264"/>
      <c r="C60" s="63" t="s">
        <v>130</v>
      </c>
      <c r="D60" s="32">
        <v>312</v>
      </c>
      <c r="E60" s="32">
        <v>1248</v>
      </c>
      <c r="F60" s="22">
        <v>24</v>
      </c>
      <c r="G60" s="20" t="s">
        <v>445</v>
      </c>
    </row>
    <row r="61" spans="1:10" ht="36.75" customHeight="1">
      <c r="B61" s="265"/>
      <c r="C61" s="63" t="s">
        <v>131</v>
      </c>
      <c r="D61" s="75">
        <v>140</v>
      </c>
      <c r="E61" s="32">
        <v>1400</v>
      </c>
      <c r="F61" s="22">
        <v>20</v>
      </c>
      <c r="G61" s="20" t="s">
        <v>446</v>
      </c>
    </row>
    <row r="62" spans="1:10" ht="24.75" customHeight="1">
      <c r="B62" s="60" t="s">
        <v>57</v>
      </c>
      <c r="C62" s="61"/>
      <c r="D62" s="74">
        <f>SUM(D59:D61)</f>
        <v>540</v>
      </c>
      <c r="E62" s="74">
        <f>SUM(E59:E61)</f>
        <v>3000</v>
      </c>
      <c r="F62" s="62">
        <f>SUM(F59:F61)</f>
        <v>52</v>
      </c>
      <c r="G62" s="23"/>
    </row>
    <row r="63" spans="1:10" ht="33" customHeight="1">
      <c r="B63" s="20" t="s">
        <v>68</v>
      </c>
      <c r="C63" s="21" t="s">
        <v>132</v>
      </c>
      <c r="D63" s="32">
        <v>0</v>
      </c>
      <c r="E63" s="32">
        <v>15817.85</v>
      </c>
      <c r="F63" s="42">
        <v>1</v>
      </c>
      <c r="G63" s="23"/>
    </row>
    <row r="64" spans="1:10" ht="24.75" customHeight="1">
      <c r="B64" s="60" t="s">
        <v>57</v>
      </c>
      <c r="C64" s="61"/>
      <c r="D64" s="74">
        <f>SUM(D63)</f>
        <v>0</v>
      </c>
      <c r="E64" s="74">
        <f>SUM(E63)</f>
        <v>15817.85</v>
      </c>
      <c r="F64" s="62">
        <f>SUM(F63)</f>
        <v>1</v>
      </c>
      <c r="G64" s="23"/>
    </row>
    <row r="65" spans="2:7" ht="31.2" customHeight="1">
      <c r="B65" s="263" t="s">
        <v>69</v>
      </c>
      <c r="C65" s="21" t="s">
        <v>133</v>
      </c>
      <c r="D65" s="76">
        <v>0</v>
      </c>
      <c r="E65" s="76">
        <v>3000</v>
      </c>
      <c r="F65" s="65">
        <v>1</v>
      </c>
      <c r="G65" s="23"/>
    </row>
    <row r="66" spans="2:7" ht="33" customHeight="1">
      <c r="B66" s="265"/>
      <c r="C66" s="21" t="s">
        <v>447</v>
      </c>
      <c r="D66" s="76">
        <v>0</v>
      </c>
      <c r="E66" s="76">
        <v>2051.92</v>
      </c>
      <c r="F66" s="65">
        <v>1</v>
      </c>
      <c r="G66" s="23"/>
    </row>
    <row r="67" spans="2:7" ht="24.75" customHeight="1">
      <c r="B67" s="60" t="s">
        <v>57</v>
      </c>
      <c r="C67" s="61"/>
      <c r="D67" s="74">
        <f>SUM(D65:D66)</f>
        <v>0</v>
      </c>
      <c r="E67" s="74">
        <f>SUM(E65:E66)</f>
        <v>5051.92</v>
      </c>
      <c r="F67" s="62">
        <f>SUM(F65:F66)</f>
        <v>2</v>
      </c>
      <c r="G67" s="23"/>
    </row>
    <row r="68" spans="2:7" ht="30.75" customHeight="1">
      <c r="B68" s="20" t="s">
        <v>76</v>
      </c>
      <c r="C68" s="21"/>
      <c r="D68" s="75">
        <v>0</v>
      </c>
      <c r="E68" s="32">
        <v>0</v>
      </c>
      <c r="F68" s="22">
        <v>0</v>
      </c>
      <c r="G68" s="77" t="s">
        <v>79</v>
      </c>
    </row>
    <row r="69" spans="2:7" ht="24.75" customHeight="1">
      <c r="B69" s="60" t="s">
        <v>57</v>
      </c>
      <c r="C69" s="61"/>
      <c r="D69" s="74">
        <f>SUM(D68)</f>
        <v>0</v>
      </c>
      <c r="E69" s="74">
        <f>SUM(E68)</f>
        <v>0</v>
      </c>
      <c r="F69" s="62">
        <f>SUM(F68)</f>
        <v>0</v>
      </c>
      <c r="G69" s="23"/>
    </row>
    <row r="70" spans="2:7" ht="17.25" customHeight="1">
      <c r="B70" s="307"/>
      <c r="C70" s="308"/>
      <c r="D70" s="308"/>
      <c r="E70" s="308"/>
      <c r="F70" s="308"/>
      <c r="G70" s="309"/>
    </row>
    <row r="71" spans="2:7" ht="33" customHeight="1">
      <c r="B71" s="60" t="s">
        <v>134</v>
      </c>
      <c r="C71" s="61"/>
      <c r="D71" s="74">
        <f>SUM(D35+D54+D58+D62+D64+D67+D69)</f>
        <v>6602.4</v>
      </c>
      <c r="E71" s="74">
        <f>SUM(E35+E54+E58+E62+E64+E67+E69)</f>
        <v>24469.370000000003</v>
      </c>
      <c r="F71" s="118">
        <f>SUM(F35+F54+F58+F62+F64+F67+F69)</f>
        <v>77</v>
      </c>
      <c r="G71" s="23"/>
    </row>
    <row r="72" spans="2:7">
      <c r="B72" s="66"/>
      <c r="C72" s="67"/>
      <c r="D72" s="67"/>
      <c r="E72" s="67"/>
      <c r="F72" s="67"/>
    </row>
    <row r="73" spans="2:7">
      <c r="B73" s="68" t="s">
        <v>448</v>
      </c>
    </row>
    <row r="74" spans="2:7">
      <c r="B74" s="68"/>
    </row>
    <row r="75" spans="2:7">
      <c r="B75" s="69" t="s">
        <v>449</v>
      </c>
    </row>
    <row r="76" spans="2:7">
      <c r="B76" s="69" t="s">
        <v>136</v>
      </c>
    </row>
    <row r="77" spans="2:7">
      <c r="B77" s="69" t="s">
        <v>450</v>
      </c>
    </row>
    <row r="78" spans="2:7">
      <c r="B78" s="70"/>
    </row>
    <row r="79" spans="2:7">
      <c r="B79" s="69" t="s">
        <v>137</v>
      </c>
    </row>
    <row r="81" spans="2:2">
      <c r="B81" t="s">
        <v>84</v>
      </c>
    </row>
    <row r="82" spans="2:2" ht="15.75" customHeight="1"/>
  </sheetData>
  <mergeCells count="27">
    <mergeCell ref="B36:B53"/>
    <mergeCell ref="B55:G55"/>
    <mergeCell ref="B59:B61"/>
    <mergeCell ref="B65:B66"/>
    <mergeCell ref="B70:G70"/>
    <mergeCell ref="D24:D27"/>
    <mergeCell ref="F24:F27"/>
    <mergeCell ref="D28:D29"/>
    <mergeCell ref="F28:F29"/>
    <mergeCell ref="D30:D34"/>
    <mergeCell ref="F30:F34"/>
    <mergeCell ref="B4:G4"/>
    <mergeCell ref="B5:G5"/>
    <mergeCell ref="B6:G6"/>
    <mergeCell ref="B8:B34"/>
    <mergeCell ref="D8:D9"/>
    <mergeCell ref="F8:F9"/>
    <mergeCell ref="D10:D11"/>
    <mergeCell ref="F10:F11"/>
    <mergeCell ref="D12:D14"/>
    <mergeCell ref="F12:F14"/>
    <mergeCell ref="D15:D18"/>
    <mergeCell ref="F15:F18"/>
    <mergeCell ref="D19:D21"/>
    <mergeCell ref="F19:F21"/>
    <mergeCell ref="D22:D23"/>
    <mergeCell ref="F22:F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3673-A74F-4BE3-993E-5F86E5C6DA2E}">
  <dimension ref="A3:F5"/>
  <sheetViews>
    <sheetView tabSelected="1" workbookViewId="0">
      <selection activeCell="D13" sqref="D13"/>
    </sheetView>
  </sheetViews>
  <sheetFormatPr defaultColWidth="12.44140625" defaultRowHeight="14.4"/>
  <cols>
    <col min="1" max="1" width="75.44140625" customWidth="1"/>
    <col min="2" max="2" width="41.33203125" customWidth="1"/>
    <col min="3" max="3" width="40.21875" customWidth="1"/>
    <col min="4" max="4" width="62.33203125" customWidth="1"/>
    <col min="6" max="6" width="78.44140625" customWidth="1"/>
  </cols>
  <sheetData>
    <row r="3" spans="1:6" ht="31.2">
      <c r="B3" s="1" t="s">
        <v>3</v>
      </c>
      <c r="C3" s="2" t="s">
        <v>0</v>
      </c>
      <c r="D3" s="2" t="s">
        <v>1</v>
      </c>
    </row>
    <row r="4" spans="1:6" ht="36">
      <c r="A4" s="3" t="s">
        <v>2</v>
      </c>
      <c r="B4" s="4">
        <v>39019.1</v>
      </c>
      <c r="C4" s="4">
        <v>394396.25</v>
      </c>
      <c r="D4" s="5">
        <v>1647</v>
      </c>
      <c r="E4" s="6"/>
      <c r="F4" s="7"/>
    </row>
    <row r="5" spans="1:6">
      <c r="D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Di Terlizzi</dc:creator>
  <cp:lastModifiedBy>Patrizia Di Terlizzi</cp:lastModifiedBy>
  <dcterms:created xsi:type="dcterms:W3CDTF">2025-02-04T14:20:49Z</dcterms:created>
  <dcterms:modified xsi:type="dcterms:W3CDTF">2025-02-18T15:03:30Z</dcterms:modified>
</cp:coreProperties>
</file>